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hofmanova\Dokumenty\Martina\VEREJNE ZAKAZKY\2018\služby\Úklid Sport\III. kolo\části\3. část\Příloha č. 3.4. - Objekt E - E1 - E6\"/>
    </mc:Choice>
  </mc:AlternateContent>
  <bookViews>
    <workbookView xWindow="240" yWindow="45" windowWidth="20115" windowHeight="7995" activeTab="7"/>
  </bookViews>
  <sheets>
    <sheet name="Objekt" sheetId="7" r:id="rId1"/>
    <sheet name="1.NP" sheetId="1" r:id="rId2"/>
    <sheet name="2.NP " sheetId="9" r:id="rId3"/>
    <sheet name="3.NP" sheetId="8" r:id="rId4"/>
    <sheet name="4.NP" sheetId="4" r:id="rId5"/>
    <sheet name="PŘÍSTAVBA" sheetId="10" r:id="rId6"/>
    <sheet name="druhy úklidů" sheetId="2" r:id="rId7"/>
    <sheet name="rekapitulace " sheetId="3" r:id="rId8"/>
  </sheets>
  <calcPr calcId="162913"/>
</workbook>
</file>

<file path=xl/calcChain.xml><?xml version="1.0" encoding="utf-8"?>
<calcChain xmlns="http://schemas.openxmlformats.org/spreadsheetml/2006/main">
  <c r="K27" i="3" l="1"/>
  <c r="I27" i="3"/>
  <c r="G27" i="3"/>
  <c r="E27" i="3"/>
  <c r="C27" i="3"/>
  <c r="M16" i="3"/>
  <c r="M27" i="3" l="1"/>
  <c r="C35" i="3" s="1"/>
  <c r="C36" i="3" l="1"/>
  <c r="C37" i="3" s="1"/>
</calcChain>
</file>

<file path=xl/sharedStrings.xml><?xml version="1.0" encoding="utf-8"?>
<sst xmlns="http://schemas.openxmlformats.org/spreadsheetml/2006/main" count="517" uniqueCount="291">
  <si>
    <t>1.NP</t>
  </si>
  <si>
    <t xml:space="preserve">Název místnosti </t>
  </si>
  <si>
    <t xml:space="preserve">Podlaha </t>
  </si>
  <si>
    <t>obklad/výška</t>
  </si>
  <si>
    <t>WC muži</t>
  </si>
  <si>
    <t>WC ženy</t>
  </si>
  <si>
    <t>vstup</t>
  </si>
  <si>
    <t>šatna</t>
  </si>
  <si>
    <t>WC</t>
  </si>
  <si>
    <t>chodba</t>
  </si>
  <si>
    <t>úklid</t>
  </si>
  <si>
    <t>A  m2/ m2 obklad</t>
  </si>
  <si>
    <t>B m2/ m2 obklad</t>
  </si>
  <si>
    <t>C m2/ m2 obklad</t>
  </si>
  <si>
    <t>D m2/ m2 obklad</t>
  </si>
  <si>
    <t>A</t>
  </si>
  <si>
    <t>B</t>
  </si>
  <si>
    <t>C</t>
  </si>
  <si>
    <t>D</t>
  </si>
  <si>
    <t>dlažba</t>
  </si>
  <si>
    <t>E</t>
  </si>
  <si>
    <t>2.NP</t>
  </si>
  <si>
    <t>bez DPH</t>
  </si>
  <si>
    <t>DPH</t>
  </si>
  <si>
    <t>1 m2</t>
  </si>
  <si>
    <t xml:space="preserve"> v zimě dle klimatických podmínek uhrnout sníh, posolit náledí</t>
  </si>
  <si>
    <t xml:space="preserve">venkovní prostory - 3x týdně zamést , zbavit se odpadků ( především po akcích), vyprázdnění košů ( mimo sezónu 1x týdně) </t>
  </si>
  <si>
    <t>objekt</t>
  </si>
  <si>
    <t>celkem</t>
  </si>
  <si>
    <t>Nabídková cena celkem bez DPH</t>
  </si>
  <si>
    <t>Nabídková cena celkem včetně DPH</t>
  </si>
  <si>
    <t>1 rok</t>
  </si>
  <si>
    <t>v</t>
  </si>
  <si>
    <t>dne</t>
  </si>
  <si>
    <t>470 01 Česká Lípa</t>
  </si>
  <si>
    <t xml:space="preserve">ven. prostor </t>
  </si>
  <si>
    <t>vstupní vestibul</t>
  </si>
  <si>
    <t>3.1.01</t>
  </si>
  <si>
    <t>3.1.02</t>
  </si>
  <si>
    <t>hala</t>
  </si>
  <si>
    <t>3.1.03</t>
  </si>
  <si>
    <t>3.1.04</t>
  </si>
  <si>
    <t>3.1.05</t>
  </si>
  <si>
    <t>3.1.06</t>
  </si>
  <si>
    <t>3.1.07</t>
  </si>
  <si>
    <t>3.1.08</t>
  </si>
  <si>
    <t>3.1.09</t>
  </si>
  <si>
    <t>3.1.10</t>
  </si>
  <si>
    <t>šatna hokej</t>
  </si>
  <si>
    <t>3.1.11</t>
  </si>
  <si>
    <t>předsíň + WC</t>
  </si>
  <si>
    <t>3.1.12</t>
  </si>
  <si>
    <t>sprchy</t>
  </si>
  <si>
    <t>3.1.13</t>
  </si>
  <si>
    <t>trenér</t>
  </si>
  <si>
    <t>3.1.14</t>
  </si>
  <si>
    <t>3.1.15</t>
  </si>
  <si>
    <t>3.1.16</t>
  </si>
  <si>
    <t>3.1.17</t>
  </si>
  <si>
    <t>3.1.18</t>
  </si>
  <si>
    <t>šatna hokej "A"</t>
  </si>
  <si>
    <t>3.1.19</t>
  </si>
  <si>
    <t>3.1.20</t>
  </si>
  <si>
    <t>3.1.21</t>
  </si>
  <si>
    <t>3.1.22</t>
  </si>
  <si>
    <t>3.1.23</t>
  </si>
  <si>
    <t>ošetřovna</t>
  </si>
  <si>
    <t>3.1.24</t>
  </si>
  <si>
    <t>sociální zařízení</t>
  </si>
  <si>
    <t>3.1.25</t>
  </si>
  <si>
    <t>broušení bruslí</t>
  </si>
  <si>
    <t>3.1.31</t>
  </si>
  <si>
    <t xml:space="preserve">strojovna výtahu </t>
  </si>
  <si>
    <t>3.1.37</t>
  </si>
  <si>
    <t>3.1.42</t>
  </si>
  <si>
    <t>dílna</t>
  </si>
  <si>
    <t>3.1.43</t>
  </si>
  <si>
    <t>3.1.44</t>
  </si>
  <si>
    <t>3.1.45</t>
  </si>
  <si>
    <t>prostor pod tribunou</t>
  </si>
  <si>
    <t>3.1.46</t>
  </si>
  <si>
    <t>3.1.47</t>
  </si>
  <si>
    <t>3.1.48</t>
  </si>
  <si>
    <t>střídačka A</t>
  </si>
  <si>
    <t>3.1.49</t>
  </si>
  <si>
    <t>střídačka B</t>
  </si>
  <si>
    <t>3.1.50</t>
  </si>
  <si>
    <t>trestná lavice A</t>
  </si>
  <si>
    <t>3.1.51</t>
  </si>
  <si>
    <t>trestná lavice B</t>
  </si>
  <si>
    <t>3.1.52</t>
  </si>
  <si>
    <t>časoměřič</t>
  </si>
  <si>
    <t>3.1.53</t>
  </si>
  <si>
    <t>3.1.54</t>
  </si>
  <si>
    <t>ochoz</t>
  </si>
  <si>
    <t>3.1.55</t>
  </si>
  <si>
    <t xml:space="preserve">rozvodný kanál chladu </t>
  </si>
  <si>
    <t>3.1.56</t>
  </si>
  <si>
    <t>suchá garáž rolby</t>
  </si>
  <si>
    <t>3.1.57</t>
  </si>
  <si>
    <t>mokrá garáž rolby</t>
  </si>
  <si>
    <t>3.1.58</t>
  </si>
  <si>
    <t xml:space="preserve">sněhová jáma </t>
  </si>
  <si>
    <t>3.1.59</t>
  </si>
  <si>
    <t>3.1.60</t>
  </si>
  <si>
    <t xml:space="preserve">vysoušecí jednotka </t>
  </si>
  <si>
    <t>3.1.61</t>
  </si>
  <si>
    <t>rozvodna nn</t>
  </si>
  <si>
    <t>bruslící veřejnost</t>
  </si>
  <si>
    <t>vstup na plochu</t>
  </si>
  <si>
    <t>WC invalidi</t>
  </si>
  <si>
    <t xml:space="preserve">šatna hokej </t>
  </si>
  <si>
    <t>odpadky</t>
  </si>
  <si>
    <t>guma</t>
  </si>
  <si>
    <t>bet.mazanina</t>
  </si>
  <si>
    <t>ledová plocha 1730,47m2</t>
  </si>
  <si>
    <t>3.2.01</t>
  </si>
  <si>
    <t>hala diváků</t>
  </si>
  <si>
    <t>3.2.11</t>
  </si>
  <si>
    <t>wc muži</t>
  </si>
  <si>
    <t>3.2.12</t>
  </si>
  <si>
    <t>wc ženy</t>
  </si>
  <si>
    <t>3.2.13</t>
  </si>
  <si>
    <t>3.2.14</t>
  </si>
  <si>
    <t>terasa</t>
  </si>
  <si>
    <t>3.2.15</t>
  </si>
  <si>
    <t>3.2.16</t>
  </si>
  <si>
    <t>sklad pod tribunou</t>
  </si>
  <si>
    <t>3.2.21</t>
  </si>
  <si>
    <t xml:space="preserve">sklad  </t>
  </si>
  <si>
    <t>3.3.01a</t>
  </si>
  <si>
    <t>strojovna VZT</t>
  </si>
  <si>
    <t>3.3.01b</t>
  </si>
  <si>
    <t>rozvodný kanál</t>
  </si>
  <si>
    <t>3.3.04</t>
  </si>
  <si>
    <t>3.3.05</t>
  </si>
  <si>
    <t>3.3.07</t>
  </si>
  <si>
    <t>stáv.sklad pod tribunou</t>
  </si>
  <si>
    <t>3.3.09</t>
  </si>
  <si>
    <t>3.3.10</t>
  </si>
  <si>
    <t>kancelář</t>
  </si>
  <si>
    <t>3.3.11</t>
  </si>
  <si>
    <t>3.3.12</t>
  </si>
  <si>
    <t>3.3.13</t>
  </si>
  <si>
    <t>3.3.14</t>
  </si>
  <si>
    <t>3.3.15</t>
  </si>
  <si>
    <t>3.3.16</t>
  </si>
  <si>
    <t>komunikace</t>
  </si>
  <si>
    <t>3.3.17</t>
  </si>
  <si>
    <t>koberec</t>
  </si>
  <si>
    <t>3.NP</t>
  </si>
  <si>
    <t>4.NP</t>
  </si>
  <si>
    <t>3.4.02</t>
  </si>
  <si>
    <t>velín - zvuk, osvětlení</t>
  </si>
  <si>
    <t>3.4.03</t>
  </si>
  <si>
    <t>rozvodna</t>
  </si>
  <si>
    <t>3.4.04</t>
  </si>
  <si>
    <t>ochoz za tribunou</t>
  </si>
  <si>
    <t>3.4.05</t>
  </si>
  <si>
    <t xml:space="preserve">radiátorů, nábytku, parapetů, dveří, osvětlení, hydrantů apod., čištění čistící zóny, dezinfekce omyvatelných podlahových ploch, </t>
  </si>
  <si>
    <t>dezinfekce zařízení umývaren, sanity, sprch, WC, parních komor, suché finské sauny apod., umývání dezinfekčním roztokem, vyprázdnění</t>
  </si>
  <si>
    <t>výměna zásobníků, přesun odpadu na určené místo, čištění keramikou obložených stěn, leštění baterií, mokré leštění a stírání obkladů</t>
  </si>
  <si>
    <t xml:space="preserve">a omyvatelných stěn a skříněk včetně šatních skříněk a laviček ( v objektu je cca 285 šatních skříněk s lavičkami, dezinfekce vnitřních a </t>
  </si>
  <si>
    <t>vnějších stěn umyvadel, toalet, sprch, skleněných ploch a výplní ( prosklené stěny a dveře ), průběžné doplňování hygienických potřeb</t>
  </si>
  <si>
    <t xml:space="preserve">gul) </t>
  </si>
  <si>
    <r>
      <rPr>
        <b/>
        <sz val="11"/>
        <color theme="1"/>
        <rFont val="Calibri"/>
        <family val="2"/>
        <charset val="238"/>
        <scheme val="minor"/>
      </rPr>
      <t>B2</t>
    </r>
    <r>
      <rPr>
        <sz val="11"/>
        <color theme="1"/>
        <rFont val="Calibri"/>
        <family val="2"/>
        <charset val="238"/>
        <scheme val="minor"/>
      </rPr>
      <t xml:space="preserve"> prostory bazénových van úklid a dezinfekce dna a stěn při vypouštění bazénu 1 x ročně</t>
    </r>
  </si>
  <si>
    <t xml:space="preserve">1x denně vytírání všech prostor, 1x týdně utřít prach z nábytku, radiátorů, osvětlení, dveří, parapetů ( vnitřního zařízení), dle potřeby </t>
  </si>
  <si>
    <t>( předpoklad 1 x týdně zpravidla po akcích), setřít sedačky pro diváky, plexiskla</t>
  </si>
  <si>
    <t>1.01</t>
  </si>
  <si>
    <t>1.02</t>
  </si>
  <si>
    <t>hokejová šatna</t>
  </si>
  <si>
    <t>1.03</t>
  </si>
  <si>
    <t>sanita</t>
  </si>
  <si>
    <t>1.04</t>
  </si>
  <si>
    <t>1.05</t>
  </si>
  <si>
    <t>1.06</t>
  </si>
  <si>
    <t>1.07</t>
  </si>
  <si>
    <t>šatna - rozhodčí</t>
  </si>
  <si>
    <t>1.08</t>
  </si>
  <si>
    <t>1.10</t>
  </si>
  <si>
    <t>1.11</t>
  </si>
  <si>
    <t>1.12</t>
  </si>
  <si>
    <t>1.13</t>
  </si>
  <si>
    <t>1.14</t>
  </si>
  <si>
    <t>technická místnost</t>
  </si>
  <si>
    <t>1.15</t>
  </si>
  <si>
    <t>1.16</t>
  </si>
  <si>
    <t>1.17</t>
  </si>
  <si>
    <t>odpočívárna</t>
  </si>
  <si>
    <t>1.18</t>
  </si>
  <si>
    <t>potnice</t>
  </si>
  <si>
    <t>1.19</t>
  </si>
  <si>
    <t>ochlazovna</t>
  </si>
  <si>
    <t>1.20</t>
  </si>
  <si>
    <t>sprcha</t>
  </si>
  <si>
    <t>1.21</t>
  </si>
  <si>
    <t>1.22</t>
  </si>
  <si>
    <t>1.23</t>
  </si>
  <si>
    <t>1.24</t>
  </si>
  <si>
    <t>1.25</t>
  </si>
  <si>
    <t>chodba čekárna</t>
  </si>
  <si>
    <t>1.26</t>
  </si>
  <si>
    <t>sklad</t>
  </si>
  <si>
    <t>1.27</t>
  </si>
  <si>
    <t>sauner</t>
  </si>
  <si>
    <t>1.28</t>
  </si>
  <si>
    <t>1.29</t>
  </si>
  <si>
    <t>1.30</t>
  </si>
  <si>
    <t>1.31</t>
  </si>
  <si>
    <t>1.32</t>
  </si>
  <si>
    <t>recepce</t>
  </si>
  <si>
    <t>1.33</t>
  </si>
  <si>
    <t>1.34</t>
  </si>
  <si>
    <t>WC - muži</t>
  </si>
  <si>
    <t>1.35</t>
  </si>
  <si>
    <t>WC - ženy</t>
  </si>
  <si>
    <t>1.36</t>
  </si>
  <si>
    <t>1.37</t>
  </si>
  <si>
    <t>1.38</t>
  </si>
  <si>
    <t>1.39</t>
  </si>
  <si>
    <t>1.40</t>
  </si>
  <si>
    <t>sanita invalidé</t>
  </si>
  <si>
    <t>1.41</t>
  </si>
  <si>
    <t>1.42</t>
  </si>
  <si>
    <t>venkovní plochy</t>
  </si>
  <si>
    <t>E m2</t>
  </si>
  <si>
    <t>dlažba,guma</t>
  </si>
  <si>
    <t xml:space="preserve">dlažba </t>
  </si>
  <si>
    <t>typový výrobek</t>
  </si>
  <si>
    <t>guma,dlažba</t>
  </si>
  <si>
    <t>bet.stěrka</t>
  </si>
  <si>
    <t>zámková dlažba</t>
  </si>
  <si>
    <t>PŘÍST.</t>
  </si>
  <si>
    <t xml:space="preserve">SA - ZS - 2NP </t>
  </si>
  <si>
    <t xml:space="preserve">SA - ZS - 1NP </t>
  </si>
  <si>
    <t>SA - ZS - 3.NP</t>
  </si>
  <si>
    <t>SA - ZS - 4.NP</t>
  </si>
  <si>
    <t>SA - ZS - PŘÍSTAVBA</t>
  </si>
  <si>
    <t>BARVÍŘSKÁ 2690</t>
  </si>
  <si>
    <t xml:space="preserve">technické místnosti, úklidové komory, nářaďovny, nouzové schodiště, hlasatelna- průběžné zametení 1x týdně, 1x měsíčně vytírání, </t>
  </si>
  <si>
    <t>3,69/13,4</t>
  </si>
  <si>
    <t>13,88/46</t>
  </si>
  <si>
    <t>15,34/54</t>
  </si>
  <si>
    <t>3,32/12,6</t>
  </si>
  <si>
    <t>14,83/42</t>
  </si>
  <si>
    <t>10,01/26,4</t>
  </si>
  <si>
    <t>14,11/44</t>
  </si>
  <si>
    <t>8,18/24,2</t>
  </si>
  <si>
    <t>4,13/17,6</t>
  </si>
  <si>
    <t>12,95/24,2</t>
  </si>
  <si>
    <t>9,87/29</t>
  </si>
  <si>
    <t>5,71/26</t>
  </si>
  <si>
    <t>3,64/15</t>
  </si>
  <si>
    <t>29,18/65,6</t>
  </si>
  <si>
    <t>20,22/75,8</t>
  </si>
  <si>
    <t>4,14/15</t>
  </si>
  <si>
    <t>12,85/44,8</t>
  </si>
  <si>
    <t>9,26/48</t>
  </si>
  <si>
    <t>16,9/23</t>
  </si>
  <si>
    <t>11,97/19,2</t>
  </si>
  <si>
    <t>4,41/24</t>
  </si>
  <si>
    <t>16,89/21,6</t>
  </si>
  <si>
    <t>24,56/19,4</t>
  </si>
  <si>
    <t>2,76/10,5</t>
  </si>
  <si>
    <t>3,24/14</t>
  </si>
  <si>
    <t>3,41/6,7</t>
  </si>
  <si>
    <t>8,35/5,3</t>
  </si>
  <si>
    <t>13,28/10,5</t>
  </si>
  <si>
    <t>1,04/7,1</t>
  </si>
  <si>
    <t>1,17/7,7</t>
  </si>
  <si>
    <t>2,32/6,3</t>
  </si>
  <si>
    <t>222,86/175,3</t>
  </si>
  <si>
    <t>190,18/92,8</t>
  </si>
  <si>
    <t>366,85/141,4</t>
  </si>
  <si>
    <t>528,81/320</t>
  </si>
  <si>
    <r>
      <t xml:space="preserve">B1 </t>
    </r>
    <r>
      <rPr>
        <sz val="11"/>
        <color theme="1"/>
        <rFont val="Calibri"/>
        <family val="2"/>
        <charset val="238"/>
        <scheme val="minor"/>
      </rPr>
      <t>dezinfekce stěn u všech bazénových atrakcí včetně plaveckého bazénu bude prováděna 1x denně v ranních hodinách ( týká se i čištění</t>
    </r>
  </si>
  <si>
    <t>1116,26/12,6</t>
  </si>
  <si>
    <t>164,93/15</t>
  </si>
  <si>
    <t>SPORTAREÁL - ZIMNÍ STADION - OBJEKT E3</t>
  </si>
  <si>
    <t>SPORTAREÁL - ZIMNÍ STADION - PŘÍSTAVBA - OBJEKT E3</t>
  </si>
  <si>
    <t>Druhy úklidů  -   ZIMNÍ STADION - OBJEKT E3</t>
  </si>
  <si>
    <t>Rekapitulace - ZIMNÍ STADION - OBJEKT E3</t>
  </si>
  <si>
    <t>celkem  Kč bez DPH /1 měsíc</t>
  </si>
  <si>
    <t>tabulka jednotkových cen za 1 m 2 kompletního úklidu dle jednotlivých druhů (A, B, C, D a E)</t>
  </si>
  <si>
    <t>tabulka cen za 1 měsíc úklidu ( 30 kalendářních dní)  za požadované množství pro jednotlivé druhy úklidů</t>
  </si>
  <si>
    <t>Celková nabídková cena - objekt E3</t>
  </si>
  <si>
    <t>pozn. účastník vyplní růžová pole</t>
  </si>
  <si>
    <t>jméno, příjmení, podpis a razítko účastníka</t>
  </si>
  <si>
    <r>
      <rPr>
        <strike/>
        <sz val="11"/>
        <rFont val="Calibri"/>
        <family val="2"/>
        <charset val="238"/>
        <scheme val="minor"/>
      </rPr>
      <t xml:space="preserve"> </t>
    </r>
    <r>
      <rPr>
        <b/>
        <i/>
        <u/>
        <sz val="11"/>
        <rFont val="Calibri"/>
        <family val="2"/>
        <charset val="238"/>
        <scheme val="minor"/>
      </rPr>
      <t>průběžný úklid dle potřeby</t>
    </r>
    <r>
      <rPr>
        <b/>
        <i/>
        <sz val="11"/>
        <rFont val="Calibri"/>
        <family val="2"/>
        <charset val="238"/>
        <scheme val="minor"/>
      </rPr>
      <t xml:space="preserve">  </t>
    </r>
    <r>
      <rPr>
        <sz val="11"/>
        <rFont val="Calibri"/>
        <family val="2"/>
        <charset val="238"/>
        <scheme val="minor"/>
      </rPr>
      <t>po ce</t>
    </r>
    <r>
      <rPr>
        <sz val="11"/>
        <color theme="1"/>
        <rFont val="Calibri"/>
        <family val="2"/>
        <charset val="238"/>
        <scheme val="minor"/>
      </rPr>
      <t>lou provozní dobu: zametání, vysávání, umývání podlahy vše dle charakteru ploch, utírání prachu vč.</t>
    </r>
  </si>
  <si>
    <t xml:space="preserve">celkem Kč bez DPH/1 rok, , tj. 10 měsíců </t>
  </si>
  <si>
    <t>tabulka cen  1 rok (10 měsíců)  úklidu požadovaných ploch dle jednotlivých druhů úklidů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</si>
</sst>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26"/>
      <color theme="1"/>
      <name val="Calibri"/>
      <family val="2"/>
      <charset val="238"/>
      <scheme val="minor"/>
    </font>
    <font>
      <sz val="11"/>
      <color rgb="FFFF3399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3" borderId="2" xfId="0" applyFont="1" applyFill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1" fillId="3" borderId="5" xfId="0" applyFont="1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5" borderId="5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4" xfId="0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0" fillId="0" borderId="16" xfId="0" applyBorder="1"/>
    <xf numFmtId="0" fontId="0" fillId="0" borderId="27" xfId="0" applyBorder="1"/>
    <xf numFmtId="0" fontId="0" fillId="0" borderId="10" xfId="0" applyBorder="1"/>
    <xf numFmtId="0" fontId="1" fillId="0" borderId="0" xfId="0" applyFont="1"/>
    <xf numFmtId="0" fontId="0" fillId="0" borderId="0" xfId="0" applyBorder="1"/>
    <xf numFmtId="0" fontId="1" fillId="7" borderId="22" xfId="0" applyFont="1" applyFill="1" applyBorder="1" applyAlignment="1">
      <alignment horizontal="center"/>
    </xf>
    <xf numFmtId="0" fontId="1" fillId="7" borderId="18" xfId="0" applyFont="1" applyFill="1" applyBorder="1" applyAlignment="1">
      <alignment horizontal="center"/>
    </xf>
    <xf numFmtId="0" fontId="1" fillId="7" borderId="19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8" borderId="5" xfId="0" applyFont="1" applyFill="1" applyBorder="1" applyAlignment="1">
      <alignment horizontal="center"/>
    </xf>
    <xf numFmtId="0" fontId="3" fillId="2" borderId="29" xfId="0" applyFont="1" applyFill="1" applyBorder="1" applyAlignment="1"/>
    <xf numFmtId="0" fontId="3" fillId="2" borderId="30" xfId="0" applyFont="1" applyFill="1" applyBorder="1" applyAlignment="1"/>
    <xf numFmtId="0" fontId="0" fillId="2" borderId="30" xfId="0" applyFill="1" applyBorder="1"/>
    <xf numFmtId="0" fontId="0" fillId="2" borderId="27" xfId="0" applyFill="1" applyBorder="1"/>
    <xf numFmtId="0" fontId="3" fillId="2" borderId="31" xfId="0" applyFont="1" applyFill="1" applyBorder="1" applyAlignment="1"/>
    <xf numFmtId="0" fontId="3" fillId="2" borderId="0" xfId="0" applyFont="1" applyFill="1" applyBorder="1" applyAlignment="1"/>
    <xf numFmtId="0" fontId="0" fillId="2" borderId="0" xfId="0" applyFill="1" applyBorder="1"/>
    <xf numFmtId="0" fontId="0" fillId="2" borderId="10" xfId="0" applyFill="1" applyBorder="1"/>
    <xf numFmtId="0" fontId="3" fillId="2" borderId="26" xfId="0" applyFont="1" applyFill="1" applyBorder="1" applyAlignment="1"/>
    <xf numFmtId="0" fontId="3" fillId="2" borderId="17" xfId="0" applyFont="1" applyFill="1" applyBorder="1" applyAlignment="1"/>
    <xf numFmtId="0" fontId="0" fillId="2" borderId="17" xfId="0" applyFill="1" applyBorder="1"/>
    <xf numFmtId="0" fontId="0" fillId="2" borderId="16" xfId="0" applyFill="1" applyBorder="1"/>
    <xf numFmtId="49" fontId="0" fillId="0" borderId="6" xfId="0" applyNumberFormat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49" fontId="0" fillId="0" borderId="24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1" fillId="0" borderId="23" xfId="0" applyFont="1" applyBorder="1"/>
    <xf numFmtId="0" fontId="0" fillId="2" borderId="23" xfId="0" applyFill="1" applyBorder="1" applyAlignment="1"/>
    <xf numFmtId="0" fontId="0" fillId="2" borderId="24" xfId="0" applyFill="1" applyBorder="1" applyAlignment="1"/>
    <xf numFmtId="0" fontId="4" fillId="9" borderId="25" xfId="0" applyFont="1" applyFill="1" applyBorder="1" applyAlignment="1"/>
    <xf numFmtId="0" fontId="4" fillId="9" borderId="23" xfId="0" applyFont="1" applyFill="1" applyBorder="1" applyAlignment="1"/>
    <xf numFmtId="0" fontId="1" fillId="9" borderId="5" xfId="0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0" xfId="0" applyFill="1"/>
    <xf numFmtId="0" fontId="1" fillId="10" borderId="0" xfId="0" applyNumberFormat="1" applyFont="1" applyFill="1" applyBorder="1" applyAlignment="1">
      <alignment horizontal="center"/>
    </xf>
    <xf numFmtId="0" fontId="7" fillId="0" borderId="0" xfId="0" applyFont="1"/>
    <xf numFmtId="0" fontId="6" fillId="0" borderId="14" xfId="0" applyFont="1" applyBorder="1"/>
    <xf numFmtId="0" fontId="0" fillId="0" borderId="32" xfId="0" applyBorder="1"/>
    <xf numFmtId="0" fontId="0" fillId="8" borderId="33" xfId="0" applyFill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4" borderId="33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9" borderId="33" xfId="0" applyFill="1" applyBorder="1" applyAlignment="1">
      <alignment horizontal="center" vertical="center"/>
    </xf>
    <xf numFmtId="0" fontId="0" fillId="0" borderId="34" xfId="0" applyBorder="1"/>
    <xf numFmtId="0" fontId="0" fillId="0" borderId="35" xfId="0" applyBorder="1"/>
    <xf numFmtId="0" fontId="0" fillId="8" borderId="36" xfId="0" applyFill="1" applyBorder="1"/>
    <xf numFmtId="0" fontId="0" fillId="5" borderId="36" xfId="0" applyFill="1" applyBorder="1"/>
    <xf numFmtId="0" fontId="0" fillId="4" borderId="36" xfId="0" applyFill="1" applyBorder="1"/>
    <xf numFmtId="0" fontId="0" fillId="2" borderId="36" xfId="0" applyFill="1" applyBorder="1"/>
    <xf numFmtId="0" fontId="0" fillId="9" borderId="36" xfId="0" applyFill="1" applyBorder="1"/>
    <xf numFmtId="0" fontId="0" fillId="9" borderId="33" xfId="0" applyFill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8" xfId="0" applyBorder="1"/>
    <xf numFmtId="0" fontId="1" fillId="10" borderId="0" xfId="0" applyFont="1" applyFill="1" applyBorder="1" applyAlignment="1">
      <alignment horizontal="center"/>
    </xf>
    <xf numFmtId="0" fontId="1" fillId="10" borderId="0" xfId="0" applyNumberFormat="1" applyFont="1" applyFill="1" applyBorder="1" applyAlignment="1">
      <alignment horizontal="center"/>
    </xf>
    <xf numFmtId="164" fontId="0" fillId="11" borderId="36" xfId="0" applyNumberFormat="1" applyFill="1" applyBorder="1" applyProtection="1">
      <protection locked="0"/>
    </xf>
    <xf numFmtId="164" fontId="0" fillId="11" borderId="37" xfId="0" applyNumberFormat="1" applyFill="1" applyBorder="1" applyProtection="1">
      <protection locked="0"/>
    </xf>
    <xf numFmtId="164" fontId="0" fillId="10" borderId="36" xfId="0" applyNumberFormat="1" applyFill="1" applyBorder="1"/>
    <xf numFmtId="164" fontId="0" fillId="10" borderId="37" xfId="0" applyNumberFormat="1" applyFill="1" applyBorder="1"/>
    <xf numFmtId="164" fontId="8" fillId="12" borderId="22" xfId="0" applyNumberFormat="1" applyFont="1" applyFill="1" applyBorder="1"/>
    <xf numFmtId="164" fontId="0" fillId="0" borderId="14" xfId="0" applyNumberFormat="1" applyBorder="1"/>
    <xf numFmtId="0" fontId="9" fillId="0" borderId="0" xfId="0" applyFont="1"/>
    <xf numFmtId="0" fontId="0" fillId="0" borderId="23" xfId="0" applyBorder="1" applyAlignment="1">
      <alignment wrapText="1"/>
    </xf>
    <xf numFmtId="0" fontId="0" fillId="10" borderId="0" xfId="0" applyFill="1" applyBorder="1"/>
    <xf numFmtId="0" fontId="0" fillId="10" borderId="0" xfId="0" applyFill="1" applyBorder="1" applyAlignment="1"/>
    <xf numFmtId="164" fontId="0" fillId="10" borderId="0" xfId="0" applyNumberFormat="1" applyFill="1" applyBorder="1"/>
    <xf numFmtId="164" fontId="1" fillId="13" borderId="14" xfId="0" applyNumberFormat="1" applyFont="1" applyFill="1" applyBorder="1"/>
    <xf numFmtId="164" fontId="0" fillId="0" borderId="0" xfId="0" applyNumberFormat="1" applyAlignment="1">
      <alignment wrapText="1"/>
    </xf>
    <xf numFmtId="0" fontId="0" fillId="0" borderId="0" xfId="0" applyFill="1" applyAlignment="1">
      <alignment wrapText="1"/>
    </xf>
    <xf numFmtId="164" fontId="0" fillId="0" borderId="22" xfId="0" applyNumberFormat="1" applyFill="1" applyBorder="1"/>
    <xf numFmtId="164" fontId="0" fillId="10" borderId="14" xfId="0" applyNumberFormat="1" applyFont="1" applyFill="1" applyBorder="1"/>
    <xf numFmtId="0" fontId="13" fillId="0" borderId="0" xfId="0" applyFont="1"/>
    <xf numFmtId="0" fontId="1" fillId="6" borderId="11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6" borderId="21" xfId="0" applyFont="1" applyFill="1" applyBorder="1" applyAlignment="1">
      <alignment horizontal="center"/>
    </xf>
    <xf numFmtId="0" fontId="1" fillId="6" borderId="19" xfId="0" applyFont="1" applyFill="1" applyBorder="1" applyAlignment="1">
      <alignment horizontal="center"/>
    </xf>
    <xf numFmtId="0" fontId="1" fillId="6" borderId="18" xfId="0" applyFont="1" applyFill="1" applyBorder="1" applyAlignment="1">
      <alignment horizontal="center"/>
    </xf>
    <xf numFmtId="0" fontId="0" fillId="8" borderId="23" xfId="0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0" fillId="5" borderId="23" xfId="0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6" borderId="0" xfId="0" applyFont="1" applyFill="1" applyAlignment="1">
      <alignment horizontal="center"/>
    </xf>
    <xf numFmtId="164" fontId="0" fillId="10" borderId="0" xfId="0" applyNumberFormat="1" applyFill="1" applyBorder="1" applyAlignment="1">
      <alignment horizontal="center"/>
    </xf>
    <xf numFmtId="164" fontId="8" fillId="10" borderId="0" xfId="0" applyNumberFormat="1" applyFont="1" applyFill="1" applyBorder="1" applyAlignment="1">
      <alignment horizontal="center"/>
    </xf>
    <xf numFmtId="0" fontId="1" fillId="10" borderId="0" xfId="0" applyFont="1" applyFill="1" applyBorder="1" applyAlignment="1">
      <alignment horizontal="center"/>
    </xf>
    <xf numFmtId="0" fontId="1" fillId="10" borderId="0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4:M7"/>
  <sheetViews>
    <sheetView workbookViewId="0">
      <selection activeCell="H10" sqref="H10"/>
    </sheetView>
  </sheetViews>
  <sheetFormatPr defaultRowHeight="15" x14ac:dyDescent="0.25"/>
  <sheetData>
    <row r="4" spans="4:13" ht="15.75" thickBot="1" x14ac:dyDescent="0.3">
      <c r="L4" s="15"/>
      <c r="M4" s="15"/>
    </row>
    <row r="5" spans="4:13" ht="33.75" customHeight="1" x14ac:dyDescent="0.5">
      <c r="D5" s="29" t="s">
        <v>278</v>
      </c>
      <c r="E5" s="30"/>
      <c r="F5" s="30"/>
      <c r="G5" s="30"/>
      <c r="H5" s="31"/>
      <c r="I5" s="31"/>
      <c r="J5" s="31"/>
      <c r="K5" s="32"/>
      <c r="L5" s="55"/>
      <c r="M5" s="32"/>
    </row>
    <row r="6" spans="4:13" ht="33.75" customHeight="1" x14ac:dyDescent="0.5">
      <c r="D6" s="33" t="s">
        <v>238</v>
      </c>
      <c r="E6" s="34"/>
      <c r="F6" s="34"/>
      <c r="G6" s="34"/>
      <c r="H6" s="35"/>
      <c r="I6" s="35"/>
      <c r="J6" s="35"/>
      <c r="K6" s="35"/>
      <c r="L6" s="55"/>
      <c r="M6" s="36"/>
    </row>
    <row r="7" spans="4:13" ht="33.75" customHeight="1" thickBot="1" x14ac:dyDescent="0.55000000000000004">
      <c r="D7" s="37" t="s">
        <v>34</v>
      </c>
      <c r="E7" s="38"/>
      <c r="F7" s="38"/>
      <c r="G7" s="38"/>
      <c r="H7" s="39"/>
      <c r="I7" s="39"/>
      <c r="J7" s="39"/>
      <c r="K7" s="39"/>
      <c r="L7" s="39"/>
      <c r="M7" s="40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C20" sqref="C20"/>
    </sheetView>
  </sheetViews>
  <sheetFormatPr defaultRowHeight="15" x14ac:dyDescent="0.25"/>
  <cols>
    <col min="2" max="2" width="23" customWidth="1"/>
    <col min="3" max="3" width="18.28515625" customWidth="1"/>
    <col min="4" max="4" width="16.5703125" customWidth="1"/>
    <col min="5" max="6" width="17" customWidth="1"/>
    <col min="7" max="7" width="23.42578125" customWidth="1"/>
    <col min="8" max="8" width="16" customWidth="1"/>
  </cols>
  <sheetData>
    <row r="1" spans="1:8" ht="15.75" thickBot="1" x14ac:dyDescent="0.3">
      <c r="A1" s="95" t="s">
        <v>278</v>
      </c>
      <c r="B1" s="96"/>
      <c r="C1" s="96"/>
      <c r="D1" s="96"/>
      <c r="E1" s="96"/>
      <c r="F1" s="96"/>
      <c r="G1" s="96"/>
      <c r="H1" s="97"/>
    </row>
    <row r="2" spans="1:8" ht="16.5" thickTop="1" thickBot="1" x14ac:dyDescent="0.3">
      <c r="A2" s="4" t="s">
        <v>0</v>
      </c>
      <c r="B2" s="1" t="s">
        <v>1</v>
      </c>
      <c r="C2" s="28" t="s">
        <v>11</v>
      </c>
      <c r="D2" s="8" t="s">
        <v>12</v>
      </c>
      <c r="E2" s="9" t="s">
        <v>13</v>
      </c>
      <c r="F2" s="10" t="s">
        <v>14</v>
      </c>
      <c r="G2" s="4" t="s">
        <v>2</v>
      </c>
      <c r="H2" s="4" t="s">
        <v>3</v>
      </c>
    </row>
    <row r="3" spans="1:8" ht="15.75" thickTop="1" x14ac:dyDescent="0.25">
      <c r="A3" s="41" t="s">
        <v>37</v>
      </c>
      <c r="B3" s="2" t="s">
        <v>36</v>
      </c>
      <c r="C3" s="12">
        <v>139.19999999999999</v>
      </c>
      <c r="D3" s="12"/>
      <c r="E3" s="12"/>
      <c r="F3" s="12"/>
      <c r="G3" s="7" t="s">
        <v>19</v>
      </c>
      <c r="H3" s="12"/>
    </row>
    <row r="4" spans="1:8" x14ac:dyDescent="0.25">
      <c r="A4" s="42" t="s">
        <v>38</v>
      </c>
      <c r="B4" s="3" t="s">
        <v>39</v>
      </c>
      <c r="C4" s="11">
        <v>71.16</v>
      </c>
      <c r="D4" s="11"/>
      <c r="E4" s="11"/>
      <c r="F4" s="11"/>
      <c r="G4" s="5" t="s">
        <v>113</v>
      </c>
      <c r="H4" s="11"/>
    </row>
    <row r="5" spans="1:8" x14ac:dyDescent="0.25">
      <c r="A5" s="42" t="s">
        <v>40</v>
      </c>
      <c r="B5" s="3" t="s">
        <v>108</v>
      </c>
      <c r="C5" s="11">
        <v>40.159999999999997</v>
      </c>
      <c r="D5" s="11"/>
      <c r="E5" s="11"/>
      <c r="F5" s="11"/>
      <c r="G5" s="5" t="s">
        <v>113</v>
      </c>
      <c r="H5" s="11"/>
    </row>
    <row r="6" spans="1:8" x14ac:dyDescent="0.25">
      <c r="A6" s="42" t="s">
        <v>41</v>
      </c>
      <c r="B6" s="3" t="s">
        <v>109</v>
      </c>
      <c r="C6" s="11">
        <v>23.28</v>
      </c>
      <c r="D6" s="11"/>
      <c r="E6" s="11"/>
      <c r="F6" s="11"/>
      <c r="G6" s="5" t="s">
        <v>113</v>
      </c>
      <c r="H6" s="11"/>
    </row>
    <row r="7" spans="1:8" x14ac:dyDescent="0.25">
      <c r="A7" s="42" t="s">
        <v>42</v>
      </c>
      <c r="B7" s="3" t="s">
        <v>110</v>
      </c>
      <c r="C7" s="11" t="s">
        <v>240</v>
      </c>
      <c r="D7" s="11"/>
      <c r="E7" s="11"/>
      <c r="F7" s="11"/>
      <c r="G7" s="5" t="s">
        <v>113</v>
      </c>
      <c r="H7" s="11">
        <v>2</v>
      </c>
    </row>
    <row r="8" spans="1:8" x14ac:dyDescent="0.25">
      <c r="A8" s="42" t="s">
        <v>43</v>
      </c>
      <c r="B8" s="3" t="s">
        <v>4</v>
      </c>
      <c r="C8" s="11" t="s">
        <v>241</v>
      </c>
      <c r="D8" s="11"/>
      <c r="E8" s="11"/>
      <c r="F8" s="11"/>
      <c r="G8" s="5" t="s">
        <v>113</v>
      </c>
      <c r="H8" s="11">
        <v>2</v>
      </c>
    </row>
    <row r="9" spans="1:8" x14ac:dyDescent="0.25">
      <c r="A9" s="42" t="s">
        <v>44</v>
      </c>
      <c r="B9" s="3" t="s">
        <v>5</v>
      </c>
      <c r="C9" s="11" t="s">
        <v>242</v>
      </c>
      <c r="D9" s="11"/>
      <c r="E9" s="11"/>
      <c r="F9" s="11"/>
      <c r="G9" s="5" t="s">
        <v>113</v>
      </c>
      <c r="H9" s="11">
        <v>2</v>
      </c>
    </row>
    <row r="10" spans="1:8" x14ac:dyDescent="0.25">
      <c r="A10" s="42" t="s">
        <v>45</v>
      </c>
      <c r="B10" s="3" t="s">
        <v>10</v>
      </c>
      <c r="C10" s="11"/>
      <c r="D10" s="11"/>
      <c r="E10" s="11"/>
      <c r="F10" s="11" t="s">
        <v>243</v>
      </c>
      <c r="G10" s="5" t="s">
        <v>19</v>
      </c>
      <c r="H10" s="11">
        <v>2</v>
      </c>
    </row>
    <row r="11" spans="1:8" x14ac:dyDescent="0.25">
      <c r="A11" s="42" t="s">
        <v>46</v>
      </c>
      <c r="B11" s="3" t="s">
        <v>9</v>
      </c>
      <c r="C11" s="11">
        <v>22.44</v>
      </c>
      <c r="D11" s="11"/>
      <c r="E11" s="11"/>
      <c r="F11" s="11"/>
      <c r="G11" s="5" t="s">
        <v>113</v>
      </c>
      <c r="H11" s="11"/>
    </row>
    <row r="12" spans="1:8" x14ac:dyDescent="0.25">
      <c r="A12" s="42" t="s">
        <v>47</v>
      </c>
      <c r="B12" s="3" t="s">
        <v>48</v>
      </c>
      <c r="C12" s="11"/>
      <c r="D12" s="11"/>
      <c r="E12" s="11"/>
      <c r="F12" s="11">
        <v>67.28</v>
      </c>
      <c r="G12" s="5" t="s">
        <v>113</v>
      </c>
      <c r="H12" s="11"/>
    </row>
    <row r="13" spans="1:8" x14ac:dyDescent="0.25">
      <c r="A13" s="42" t="s">
        <v>49</v>
      </c>
      <c r="B13" s="3" t="s">
        <v>50</v>
      </c>
      <c r="C13" s="11" t="s">
        <v>244</v>
      </c>
      <c r="D13" s="11"/>
      <c r="E13" s="11"/>
      <c r="F13" s="11"/>
      <c r="G13" s="5" t="s">
        <v>113</v>
      </c>
      <c r="H13" s="11">
        <v>2</v>
      </c>
    </row>
    <row r="14" spans="1:8" x14ac:dyDescent="0.25">
      <c r="A14" s="42" t="s">
        <v>51</v>
      </c>
      <c r="B14" s="3" t="s">
        <v>52</v>
      </c>
      <c r="C14" s="11" t="s">
        <v>245</v>
      </c>
      <c r="D14" s="11"/>
      <c r="E14" s="11"/>
      <c r="F14" s="11"/>
      <c r="G14" s="5" t="s">
        <v>19</v>
      </c>
      <c r="H14" s="11">
        <v>2</v>
      </c>
    </row>
    <row r="15" spans="1:8" x14ac:dyDescent="0.25">
      <c r="A15" s="42" t="s">
        <v>53</v>
      </c>
      <c r="B15" s="3" t="s">
        <v>54</v>
      </c>
      <c r="C15" s="11"/>
      <c r="D15" s="11"/>
      <c r="E15" s="11"/>
      <c r="F15" s="11">
        <v>8.39</v>
      </c>
      <c r="G15" s="5" t="s">
        <v>113</v>
      </c>
      <c r="H15" s="11"/>
    </row>
    <row r="16" spans="1:8" x14ac:dyDescent="0.25">
      <c r="A16" s="42" t="s">
        <v>55</v>
      </c>
      <c r="B16" s="3" t="s">
        <v>111</v>
      </c>
      <c r="C16" s="11"/>
      <c r="D16" s="11"/>
      <c r="E16" s="11"/>
      <c r="F16" s="11">
        <v>41.08</v>
      </c>
      <c r="G16" s="5" t="s">
        <v>113</v>
      </c>
      <c r="H16" s="11"/>
    </row>
    <row r="17" spans="1:8" x14ac:dyDescent="0.25">
      <c r="A17" s="42" t="s">
        <v>56</v>
      </c>
      <c r="B17" s="3" t="s">
        <v>48</v>
      </c>
      <c r="C17" s="11"/>
      <c r="D17" s="11"/>
      <c r="E17" s="11"/>
      <c r="F17" s="11">
        <v>44.15</v>
      </c>
      <c r="G17" s="5" t="s">
        <v>113</v>
      </c>
      <c r="H17" s="11"/>
    </row>
    <row r="18" spans="1:8" x14ac:dyDescent="0.25">
      <c r="A18" s="42" t="s">
        <v>57</v>
      </c>
      <c r="B18" s="3" t="s">
        <v>50</v>
      </c>
      <c r="C18" s="11" t="s">
        <v>246</v>
      </c>
      <c r="D18" s="11"/>
      <c r="E18" s="11"/>
      <c r="F18" s="11"/>
      <c r="G18" s="5" t="s">
        <v>113</v>
      </c>
      <c r="H18" s="11">
        <v>2</v>
      </c>
    </row>
    <row r="19" spans="1:8" x14ac:dyDescent="0.25">
      <c r="A19" s="42" t="s">
        <v>58</v>
      </c>
      <c r="B19" s="3" t="s">
        <v>52</v>
      </c>
      <c r="C19" s="11" t="s">
        <v>247</v>
      </c>
      <c r="D19" s="11"/>
      <c r="E19" s="11"/>
      <c r="F19" s="11"/>
      <c r="G19" s="5" t="s">
        <v>19</v>
      </c>
      <c r="H19" s="11"/>
    </row>
    <row r="20" spans="1:8" x14ac:dyDescent="0.25">
      <c r="A20" s="42" t="s">
        <v>59</v>
      </c>
      <c r="B20" s="3" t="s">
        <v>60</v>
      </c>
      <c r="C20" s="11"/>
      <c r="D20" s="11"/>
      <c r="E20" s="11"/>
      <c r="F20" s="11">
        <v>78.569999999999993</v>
      </c>
      <c r="G20" s="5" t="s">
        <v>113</v>
      </c>
      <c r="H20" s="11"/>
    </row>
    <row r="21" spans="1:8" x14ac:dyDescent="0.25">
      <c r="A21" s="42" t="s">
        <v>61</v>
      </c>
      <c r="B21" s="3" t="s">
        <v>6</v>
      </c>
      <c r="C21" s="11" t="s">
        <v>248</v>
      </c>
      <c r="D21" s="11"/>
      <c r="E21" s="11"/>
      <c r="F21" s="11"/>
      <c r="G21" s="5" t="s">
        <v>113</v>
      </c>
      <c r="H21" s="11">
        <v>2</v>
      </c>
    </row>
    <row r="22" spans="1:8" x14ac:dyDescent="0.25">
      <c r="A22" s="42" t="s">
        <v>62</v>
      </c>
      <c r="B22" s="3" t="s">
        <v>52</v>
      </c>
      <c r="C22" s="11" t="s">
        <v>249</v>
      </c>
      <c r="D22" s="11"/>
      <c r="E22" s="11"/>
      <c r="F22" s="11"/>
      <c r="G22" s="5" t="s">
        <v>19</v>
      </c>
      <c r="H22" s="11">
        <v>2</v>
      </c>
    </row>
    <row r="23" spans="1:8" x14ac:dyDescent="0.25">
      <c r="A23" s="42" t="s">
        <v>63</v>
      </c>
      <c r="B23" s="3" t="s">
        <v>8</v>
      </c>
      <c r="C23" s="11" t="s">
        <v>250</v>
      </c>
      <c r="D23" s="11"/>
      <c r="E23" s="11"/>
      <c r="F23" s="11"/>
      <c r="G23" s="5" t="s">
        <v>113</v>
      </c>
      <c r="H23" s="11">
        <v>2</v>
      </c>
    </row>
    <row r="24" spans="1:8" x14ac:dyDescent="0.25">
      <c r="A24" s="42" t="s">
        <v>64</v>
      </c>
      <c r="B24" s="3" t="s">
        <v>54</v>
      </c>
      <c r="C24" s="11"/>
      <c r="D24" s="11"/>
      <c r="E24" s="11"/>
      <c r="F24" s="11">
        <v>6.84</v>
      </c>
      <c r="G24" s="5" t="s">
        <v>113</v>
      </c>
      <c r="H24" s="11"/>
    </row>
    <row r="25" spans="1:8" x14ac:dyDescent="0.25">
      <c r="A25" s="42" t="s">
        <v>65</v>
      </c>
      <c r="B25" s="3" t="s">
        <v>66</v>
      </c>
      <c r="C25" s="11">
        <v>19.46</v>
      </c>
      <c r="D25" s="11"/>
      <c r="E25" s="11"/>
      <c r="F25" s="11"/>
      <c r="G25" s="5" t="s">
        <v>113</v>
      </c>
      <c r="H25" s="11"/>
    </row>
    <row r="26" spans="1:8" x14ac:dyDescent="0.25">
      <c r="A26" s="42" t="s">
        <v>67</v>
      </c>
      <c r="B26" s="3" t="s">
        <v>68</v>
      </c>
      <c r="C26" s="11" t="s">
        <v>251</v>
      </c>
      <c r="D26" s="11"/>
      <c r="E26" s="11"/>
      <c r="F26" s="11"/>
      <c r="G26" s="5" t="s">
        <v>19</v>
      </c>
      <c r="H26" s="11">
        <v>2</v>
      </c>
    </row>
    <row r="27" spans="1:8" x14ac:dyDescent="0.25">
      <c r="A27" s="42" t="s">
        <v>69</v>
      </c>
      <c r="B27" s="3" t="s">
        <v>70</v>
      </c>
      <c r="C27" s="11"/>
      <c r="D27" s="11"/>
      <c r="E27" s="11"/>
      <c r="F27" s="11">
        <v>10.74</v>
      </c>
      <c r="G27" s="5" t="s">
        <v>113</v>
      </c>
      <c r="H27" s="11"/>
    </row>
    <row r="28" spans="1:8" x14ac:dyDescent="0.25">
      <c r="A28" s="42" t="s">
        <v>71</v>
      </c>
      <c r="B28" s="3" t="s">
        <v>72</v>
      </c>
      <c r="C28" s="11"/>
      <c r="D28" s="11"/>
      <c r="E28" s="11">
        <v>1.89</v>
      </c>
      <c r="F28" s="11"/>
      <c r="G28" s="5" t="s">
        <v>19</v>
      </c>
      <c r="H28" s="11"/>
    </row>
    <row r="29" spans="1:8" x14ac:dyDescent="0.25">
      <c r="A29" s="42" t="s">
        <v>73</v>
      </c>
      <c r="B29" s="3" t="s">
        <v>9</v>
      </c>
      <c r="C29" s="11">
        <v>4.5</v>
      </c>
      <c r="D29" s="11"/>
      <c r="E29" s="11"/>
      <c r="F29" s="11"/>
      <c r="G29" s="5" t="s">
        <v>19</v>
      </c>
      <c r="H29" s="11"/>
    </row>
    <row r="30" spans="1:8" x14ac:dyDescent="0.25">
      <c r="A30" s="42" t="s">
        <v>74</v>
      </c>
      <c r="B30" s="3" t="s">
        <v>75</v>
      </c>
      <c r="C30" s="11"/>
      <c r="D30" s="11"/>
      <c r="E30" s="11"/>
      <c r="F30" s="11">
        <v>18.61</v>
      </c>
      <c r="G30" s="5" t="s">
        <v>19</v>
      </c>
      <c r="H30" s="11"/>
    </row>
    <row r="31" spans="1:8" x14ac:dyDescent="0.25">
      <c r="A31" s="42" t="s">
        <v>76</v>
      </c>
      <c r="B31" s="3" t="s">
        <v>7</v>
      </c>
      <c r="C31" s="11">
        <v>7.81</v>
      </c>
      <c r="D31" s="11"/>
      <c r="E31" s="11"/>
      <c r="F31" s="11"/>
      <c r="G31" s="5" t="s">
        <v>19</v>
      </c>
      <c r="H31" s="11"/>
    </row>
    <row r="32" spans="1:8" x14ac:dyDescent="0.25">
      <c r="A32" s="42" t="s">
        <v>77</v>
      </c>
      <c r="B32" s="3" t="s">
        <v>68</v>
      </c>
      <c r="C32" s="11" t="s">
        <v>252</v>
      </c>
      <c r="D32" s="11"/>
      <c r="E32" s="11"/>
      <c r="F32" s="11"/>
      <c r="G32" s="5" t="s">
        <v>19</v>
      </c>
      <c r="H32" s="11">
        <v>2</v>
      </c>
    </row>
    <row r="33" spans="1:8" x14ac:dyDescent="0.25">
      <c r="A33" s="42" t="s">
        <v>78</v>
      </c>
      <c r="B33" s="3" t="s">
        <v>79</v>
      </c>
      <c r="C33" s="11"/>
      <c r="D33" s="11"/>
      <c r="E33" s="11"/>
      <c r="F33" s="11">
        <v>40.630000000000003</v>
      </c>
      <c r="G33" s="5" t="s">
        <v>114</v>
      </c>
      <c r="H33" s="11"/>
    </row>
    <row r="34" spans="1:8" x14ac:dyDescent="0.25">
      <c r="A34" s="42" t="s">
        <v>80</v>
      </c>
      <c r="B34" s="3" t="s">
        <v>79</v>
      </c>
      <c r="C34" s="11"/>
      <c r="D34" s="11"/>
      <c r="E34" s="11"/>
      <c r="F34" s="11">
        <v>32.979999999999997</v>
      </c>
      <c r="G34" s="5" t="s">
        <v>114</v>
      </c>
      <c r="H34" s="11"/>
    </row>
    <row r="35" spans="1:8" x14ac:dyDescent="0.25">
      <c r="A35" s="42" t="s">
        <v>81</v>
      </c>
      <c r="B35" s="3" t="s">
        <v>79</v>
      </c>
      <c r="C35" s="11"/>
      <c r="D35" s="11"/>
      <c r="E35" s="11"/>
      <c r="F35" s="11">
        <v>57.75</v>
      </c>
      <c r="G35" s="5" t="s">
        <v>114</v>
      </c>
      <c r="H35" s="11"/>
    </row>
    <row r="36" spans="1:8" x14ac:dyDescent="0.25">
      <c r="A36" s="42" t="s">
        <v>82</v>
      </c>
      <c r="B36" s="3" t="s">
        <v>83</v>
      </c>
      <c r="C36" s="11">
        <v>29.19</v>
      </c>
      <c r="D36" s="11"/>
      <c r="E36" s="11"/>
      <c r="F36" s="11">
        <v>29.19</v>
      </c>
      <c r="G36" s="5" t="s">
        <v>113</v>
      </c>
      <c r="H36" s="11"/>
    </row>
    <row r="37" spans="1:8" x14ac:dyDescent="0.25">
      <c r="A37" s="42" t="s">
        <v>84</v>
      </c>
      <c r="B37" s="3" t="s">
        <v>85</v>
      </c>
      <c r="C37" s="11">
        <v>29.56</v>
      </c>
      <c r="D37" s="11"/>
      <c r="E37" s="11"/>
      <c r="F37" s="11">
        <v>29.56</v>
      </c>
      <c r="G37" s="5" t="s">
        <v>113</v>
      </c>
      <c r="H37" s="11"/>
    </row>
    <row r="38" spans="1:8" x14ac:dyDescent="0.25">
      <c r="A38" s="42" t="s">
        <v>86</v>
      </c>
      <c r="B38" s="3" t="s">
        <v>87</v>
      </c>
      <c r="C38" s="11">
        <v>8.2200000000000006</v>
      </c>
      <c r="D38" s="11"/>
      <c r="E38" s="11"/>
      <c r="F38" s="11">
        <v>8.2200000000000006</v>
      </c>
      <c r="G38" s="5" t="s">
        <v>113</v>
      </c>
      <c r="H38" s="11"/>
    </row>
    <row r="39" spans="1:8" x14ac:dyDescent="0.25">
      <c r="A39" s="42" t="s">
        <v>88</v>
      </c>
      <c r="B39" s="3" t="s">
        <v>89</v>
      </c>
      <c r="C39" s="11">
        <v>8.51</v>
      </c>
      <c r="D39" s="11"/>
      <c r="E39" s="11"/>
      <c r="F39" s="11">
        <v>8.51</v>
      </c>
      <c r="G39" s="5" t="s">
        <v>113</v>
      </c>
      <c r="H39" s="11"/>
    </row>
    <row r="40" spans="1:8" x14ac:dyDescent="0.25">
      <c r="A40" s="42" t="s">
        <v>90</v>
      </c>
      <c r="B40" s="3" t="s">
        <v>91</v>
      </c>
      <c r="C40" s="11">
        <v>8.98</v>
      </c>
      <c r="D40" s="11"/>
      <c r="E40" s="11"/>
      <c r="F40" s="11">
        <v>8.98</v>
      </c>
      <c r="G40" s="5"/>
      <c r="H40" s="11"/>
    </row>
    <row r="41" spans="1:8" x14ac:dyDescent="0.25">
      <c r="A41" s="42" t="s">
        <v>92</v>
      </c>
      <c r="B41" s="3" t="s">
        <v>115</v>
      </c>
      <c r="C41" s="11"/>
      <c r="D41" s="11"/>
      <c r="E41" s="11"/>
      <c r="F41" s="11"/>
      <c r="G41" s="5"/>
      <c r="H41" s="11"/>
    </row>
    <row r="42" spans="1:8" x14ac:dyDescent="0.25">
      <c r="A42" s="42" t="s">
        <v>93</v>
      </c>
      <c r="B42" s="5" t="s">
        <v>94</v>
      </c>
      <c r="C42" s="11"/>
      <c r="D42" s="11"/>
      <c r="E42" s="11"/>
      <c r="F42" s="45">
        <v>568.62</v>
      </c>
      <c r="G42" s="5" t="s">
        <v>114</v>
      </c>
      <c r="H42" s="11"/>
    </row>
    <row r="43" spans="1:8" x14ac:dyDescent="0.25">
      <c r="A43" s="42" t="s">
        <v>95</v>
      </c>
      <c r="B43" s="21" t="s">
        <v>96</v>
      </c>
      <c r="C43" s="44"/>
      <c r="D43" s="44"/>
      <c r="E43" s="44">
        <v>61.84</v>
      </c>
      <c r="F43" s="27"/>
      <c r="G43" s="18" t="s">
        <v>114</v>
      </c>
      <c r="H43" s="44"/>
    </row>
    <row r="44" spans="1:8" x14ac:dyDescent="0.25">
      <c r="A44" s="42" t="s">
        <v>97</v>
      </c>
      <c r="B44" s="3" t="s">
        <v>98</v>
      </c>
      <c r="C44" s="11"/>
      <c r="D44" s="11"/>
      <c r="E44" s="11">
        <v>33.94</v>
      </c>
      <c r="F44" s="45"/>
      <c r="G44" s="5" t="s">
        <v>19</v>
      </c>
      <c r="H44" s="11"/>
    </row>
    <row r="45" spans="1:8" x14ac:dyDescent="0.25">
      <c r="A45" s="42" t="s">
        <v>99</v>
      </c>
      <c r="B45" s="2" t="s">
        <v>100</v>
      </c>
      <c r="C45" s="11"/>
      <c r="D45" s="11"/>
      <c r="E45" s="11">
        <v>72.25</v>
      </c>
      <c r="F45" s="45"/>
      <c r="G45" s="5" t="s">
        <v>19</v>
      </c>
      <c r="H45" s="11"/>
    </row>
    <row r="46" spans="1:8" x14ac:dyDescent="0.25">
      <c r="A46" s="42" t="s">
        <v>101</v>
      </c>
      <c r="B46" s="5" t="s">
        <v>102</v>
      </c>
      <c r="C46" s="11"/>
      <c r="D46" s="11"/>
      <c r="E46" s="11">
        <v>8.32</v>
      </c>
      <c r="F46" s="45"/>
      <c r="G46" s="5" t="s">
        <v>19</v>
      </c>
      <c r="H46" s="11"/>
    </row>
    <row r="47" spans="1:8" x14ac:dyDescent="0.25">
      <c r="A47" s="42" t="s">
        <v>103</v>
      </c>
      <c r="B47" s="5" t="s">
        <v>112</v>
      </c>
      <c r="C47" s="11"/>
      <c r="D47" s="11"/>
      <c r="E47" s="11"/>
      <c r="F47" s="45">
        <v>35.24</v>
      </c>
      <c r="G47" s="5" t="s">
        <v>19</v>
      </c>
      <c r="H47" s="11"/>
    </row>
    <row r="48" spans="1:8" x14ac:dyDescent="0.25">
      <c r="A48" s="42" t="s">
        <v>104</v>
      </c>
      <c r="B48" s="5" t="s">
        <v>105</v>
      </c>
      <c r="C48" s="11"/>
      <c r="D48" s="11"/>
      <c r="E48" s="11"/>
      <c r="F48" s="45">
        <v>17.600000000000001</v>
      </c>
      <c r="G48" s="5" t="s">
        <v>19</v>
      </c>
      <c r="H48" s="11"/>
    </row>
    <row r="49" spans="1:8" ht="15.75" thickBot="1" x14ac:dyDescent="0.3">
      <c r="A49" s="43" t="s">
        <v>106</v>
      </c>
      <c r="B49" s="21" t="s">
        <v>107</v>
      </c>
      <c r="C49" s="44"/>
      <c r="D49" s="44"/>
      <c r="E49" s="44">
        <v>9.51</v>
      </c>
      <c r="F49" s="27"/>
      <c r="G49" s="6" t="s">
        <v>114</v>
      </c>
      <c r="H49" s="54"/>
    </row>
    <row r="50" spans="1:8" ht="15.75" thickBot="1" x14ac:dyDescent="0.3">
      <c r="A50" s="20"/>
      <c r="B50" s="24" t="s">
        <v>28</v>
      </c>
      <c r="C50" s="24" t="s">
        <v>274</v>
      </c>
      <c r="D50" s="24">
        <v>0</v>
      </c>
      <c r="E50" s="24">
        <v>187.75</v>
      </c>
      <c r="F50" s="25" t="s">
        <v>276</v>
      </c>
    </row>
  </sheetData>
  <sheetProtection password="C961" sheet="1" objects="1" scenarios="1"/>
  <mergeCells count="1">
    <mergeCell ref="A1:H1"/>
  </mergeCells>
  <pageMargins left="0.70866141732283472" right="0.70866141732283472" top="0.78740157480314965" bottom="0.78740157480314965" header="0.31496062992125984" footer="0.31496062992125984"/>
  <pageSetup paperSize="9" scale="65" orientation="landscape" r:id="rId1"/>
  <ignoredErrors>
    <ignoredError sqref="A3:A6 A7:A16 A17:A49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workbookViewId="0">
      <selection activeCell="F15" sqref="F15"/>
    </sheetView>
  </sheetViews>
  <sheetFormatPr defaultRowHeight="15" x14ac:dyDescent="0.25"/>
  <cols>
    <col min="2" max="2" width="23" customWidth="1"/>
    <col min="3" max="3" width="17.28515625" customWidth="1"/>
    <col min="4" max="4" width="16.7109375" customWidth="1"/>
    <col min="5" max="5" width="17.140625" customWidth="1"/>
    <col min="6" max="6" width="17.28515625" customWidth="1"/>
    <col min="7" max="7" width="23.42578125" customWidth="1"/>
    <col min="8" max="8" width="16" customWidth="1"/>
  </cols>
  <sheetData>
    <row r="1" spans="1:8" ht="15.75" thickBot="1" x14ac:dyDescent="0.3">
      <c r="A1" s="95" t="s">
        <v>278</v>
      </c>
      <c r="B1" s="96"/>
      <c r="C1" s="96"/>
      <c r="D1" s="96"/>
      <c r="E1" s="96"/>
      <c r="F1" s="96"/>
      <c r="G1" s="96"/>
      <c r="H1" s="97"/>
    </row>
    <row r="2" spans="1:8" ht="16.5" thickTop="1" thickBot="1" x14ac:dyDescent="0.3">
      <c r="A2" s="4" t="s">
        <v>21</v>
      </c>
      <c r="B2" s="1" t="s">
        <v>1</v>
      </c>
      <c r="C2" s="28" t="s">
        <v>11</v>
      </c>
      <c r="D2" s="8" t="s">
        <v>12</v>
      </c>
      <c r="E2" s="9" t="s">
        <v>13</v>
      </c>
      <c r="F2" s="10" t="s">
        <v>14</v>
      </c>
      <c r="G2" s="4" t="s">
        <v>2</v>
      </c>
      <c r="H2" s="4" t="s">
        <v>3</v>
      </c>
    </row>
    <row r="3" spans="1:8" ht="15.75" thickTop="1" x14ac:dyDescent="0.25">
      <c r="A3" s="46" t="s">
        <v>116</v>
      </c>
      <c r="B3" s="2" t="s">
        <v>117</v>
      </c>
      <c r="C3" s="12">
        <v>317.45</v>
      </c>
      <c r="D3" s="12"/>
      <c r="E3" s="12"/>
      <c r="F3" s="7"/>
      <c r="G3" s="7" t="s">
        <v>19</v>
      </c>
      <c r="H3" s="12"/>
    </row>
    <row r="4" spans="1:8" x14ac:dyDescent="0.25">
      <c r="A4" s="42" t="s">
        <v>118</v>
      </c>
      <c r="B4" s="3" t="s">
        <v>119</v>
      </c>
      <c r="C4" s="11" t="s">
        <v>253</v>
      </c>
      <c r="D4" s="11"/>
      <c r="E4" s="11"/>
      <c r="F4" s="5"/>
      <c r="G4" s="5" t="s">
        <v>19</v>
      </c>
      <c r="H4" s="11">
        <v>2</v>
      </c>
    </row>
    <row r="5" spans="1:8" x14ac:dyDescent="0.25">
      <c r="A5" s="42" t="s">
        <v>120</v>
      </c>
      <c r="B5" s="3" t="s">
        <v>121</v>
      </c>
      <c r="C5" s="11" t="s">
        <v>254</v>
      </c>
      <c r="D5" s="11"/>
      <c r="E5" s="11"/>
      <c r="F5" s="5"/>
      <c r="G5" s="5" t="s">
        <v>19</v>
      </c>
      <c r="H5" s="11">
        <v>2</v>
      </c>
    </row>
    <row r="6" spans="1:8" x14ac:dyDescent="0.25">
      <c r="A6" s="42" t="s">
        <v>122</v>
      </c>
      <c r="B6" s="3" t="s">
        <v>10</v>
      </c>
      <c r="C6" s="11"/>
      <c r="D6" s="11"/>
      <c r="E6" s="11"/>
      <c r="F6" s="11" t="s">
        <v>255</v>
      </c>
      <c r="G6" s="5" t="s">
        <v>19</v>
      </c>
      <c r="H6" s="11">
        <v>2</v>
      </c>
    </row>
    <row r="7" spans="1:8" x14ac:dyDescent="0.25">
      <c r="A7" s="42" t="s">
        <v>123</v>
      </c>
      <c r="B7" s="3" t="s">
        <v>124</v>
      </c>
      <c r="C7" s="11"/>
      <c r="D7" s="11"/>
      <c r="E7" s="11"/>
      <c r="F7" s="11">
        <v>65.14</v>
      </c>
      <c r="G7" s="5" t="s">
        <v>19</v>
      </c>
      <c r="H7" s="11"/>
    </row>
    <row r="8" spans="1:8" x14ac:dyDescent="0.25">
      <c r="A8" s="42" t="s">
        <v>125</v>
      </c>
      <c r="B8" s="5" t="s">
        <v>124</v>
      </c>
      <c r="C8" s="16"/>
      <c r="D8" s="16"/>
      <c r="E8" s="11"/>
      <c r="F8" s="11">
        <v>64.23</v>
      </c>
      <c r="G8" s="5" t="s">
        <v>19</v>
      </c>
      <c r="H8" s="11"/>
    </row>
    <row r="9" spans="1:8" x14ac:dyDescent="0.25">
      <c r="A9" s="42" t="s">
        <v>126</v>
      </c>
      <c r="B9" s="3" t="s">
        <v>127</v>
      </c>
      <c r="C9" s="12"/>
      <c r="D9" s="11"/>
      <c r="E9" s="11"/>
      <c r="F9" s="11">
        <v>27.17</v>
      </c>
      <c r="G9" s="5" t="s">
        <v>114</v>
      </c>
      <c r="H9" s="11"/>
    </row>
    <row r="10" spans="1:8" ht="15.75" thickBot="1" x14ac:dyDescent="0.3">
      <c r="A10" s="42" t="s">
        <v>128</v>
      </c>
      <c r="B10" s="3" t="s">
        <v>129</v>
      </c>
      <c r="C10" s="11"/>
      <c r="D10" s="11"/>
      <c r="E10" s="11"/>
      <c r="F10" s="11">
        <v>4.25</v>
      </c>
      <c r="G10" s="5" t="s">
        <v>19</v>
      </c>
      <c r="H10" s="11"/>
    </row>
    <row r="11" spans="1:8" ht="15.75" thickBot="1" x14ac:dyDescent="0.3">
      <c r="A11" s="20"/>
      <c r="B11" s="24" t="s">
        <v>28</v>
      </c>
      <c r="C11" s="26" t="s">
        <v>273</v>
      </c>
      <c r="D11" s="24">
        <v>0</v>
      </c>
      <c r="E11" s="24">
        <v>0</v>
      </c>
      <c r="F11" s="25" t="s">
        <v>277</v>
      </c>
    </row>
  </sheetData>
  <sheetProtection password="C961" sheet="1" objects="1" scenarios="1"/>
  <mergeCells count="1">
    <mergeCell ref="A1:H1"/>
  </mergeCells>
  <pageMargins left="0.70866141732283472" right="0.70866141732283472" top="0.78740157480314965" bottom="0.78740157480314965" header="0.31496062992125984" footer="0.31496062992125984"/>
  <pageSetup paperSize="9" scale="93" orientation="landscape" r:id="rId1"/>
  <ignoredErrors>
    <ignoredError sqref="A3:A10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workbookViewId="0">
      <selection activeCell="F9" sqref="F9"/>
    </sheetView>
  </sheetViews>
  <sheetFormatPr defaultRowHeight="15" x14ac:dyDescent="0.25"/>
  <cols>
    <col min="2" max="2" width="23" customWidth="1"/>
    <col min="3" max="3" width="17.28515625" customWidth="1"/>
    <col min="4" max="4" width="16.7109375" customWidth="1"/>
    <col min="5" max="5" width="17.140625" customWidth="1"/>
    <col min="6" max="6" width="17.28515625" customWidth="1"/>
    <col min="7" max="7" width="23.42578125" customWidth="1"/>
    <col min="8" max="8" width="16" customWidth="1"/>
  </cols>
  <sheetData>
    <row r="1" spans="1:8" ht="15.75" thickBot="1" x14ac:dyDescent="0.3">
      <c r="A1" s="95" t="s">
        <v>278</v>
      </c>
      <c r="B1" s="96"/>
      <c r="C1" s="96"/>
      <c r="D1" s="96"/>
      <c r="E1" s="96"/>
      <c r="F1" s="96"/>
      <c r="G1" s="96"/>
      <c r="H1" s="97"/>
    </row>
    <row r="2" spans="1:8" ht="16.5" thickTop="1" thickBot="1" x14ac:dyDescent="0.3">
      <c r="A2" s="4" t="s">
        <v>150</v>
      </c>
      <c r="B2" s="1" t="s">
        <v>1</v>
      </c>
      <c r="C2" s="28" t="s">
        <v>11</v>
      </c>
      <c r="D2" s="8" t="s">
        <v>12</v>
      </c>
      <c r="E2" s="9" t="s">
        <v>13</v>
      </c>
      <c r="F2" s="10" t="s">
        <v>14</v>
      </c>
      <c r="G2" s="4" t="s">
        <v>2</v>
      </c>
      <c r="H2" s="4" t="s">
        <v>3</v>
      </c>
    </row>
    <row r="3" spans="1:8" ht="15.75" thickTop="1" x14ac:dyDescent="0.25">
      <c r="A3" s="46" t="s">
        <v>130</v>
      </c>
      <c r="B3" s="2" t="s">
        <v>131</v>
      </c>
      <c r="C3" s="12"/>
      <c r="D3" s="12"/>
      <c r="E3" s="12">
        <v>50.56</v>
      </c>
      <c r="F3" s="7"/>
      <c r="G3" s="7" t="s">
        <v>19</v>
      </c>
      <c r="H3" s="7"/>
    </row>
    <row r="4" spans="1:8" x14ac:dyDescent="0.25">
      <c r="A4" s="42" t="s">
        <v>132</v>
      </c>
      <c r="B4" s="3" t="s">
        <v>133</v>
      </c>
      <c r="C4" s="11"/>
      <c r="D4" s="11"/>
      <c r="E4" s="11">
        <v>43.3</v>
      </c>
      <c r="F4" s="5"/>
      <c r="G4" s="5" t="s">
        <v>114</v>
      </c>
      <c r="H4" s="5"/>
    </row>
    <row r="5" spans="1:8" x14ac:dyDescent="0.25">
      <c r="A5" s="42" t="s">
        <v>134</v>
      </c>
      <c r="B5" s="3" t="s">
        <v>119</v>
      </c>
      <c r="C5" s="11" t="s">
        <v>256</v>
      </c>
      <c r="D5" s="11"/>
      <c r="E5" s="11"/>
      <c r="F5" s="5"/>
      <c r="G5" s="5" t="s">
        <v>19</v>
      </c>
      <c r="H5" s="11">
        <v>2</v>
      </c>
    </row>
    <row r="6" spans="1:8" x14ac:dyDescent="0.25">
      <c r="A6" s="42" t="s">
        <v>135</v>
      </c>
      <c r="B6" s="3" t="s">
        <v>121</v>
      </c>
      <c r="C6" s="11" t="s">
        <v>257</v>
      </c>
      <c r="D6" s="11"/>
      <c r="E6" s="11"/>
      <c r="F6" s="5"/>
      <c r="G6" s="5" t="s">
        <v>19</v>
      </c>
      <c r="H6" s="11">
        <v>2</v>
      </c>
    </row>
    <row r="7" spans="1:8" x14ac:dyDescent="0.25">
      <c r="A7" s="42" t="s">
        <v>136</v>
      </c>
      <c r="B7" s="3" t="s">
        <v>137</v>
      </c>
      <c r="C7" s="11"/>
      <c r="D7" s="11"/>
      <c r="E7" s="11"/>
      <c r="F7" s="5">
        <v>21.04</v>
      </c>
      <c r="G7" s="5" t="s">
        <v>114</v>
      </c>
      <c r="H7" s="5"/>
    </row>
    <row r="8" spans="1:8" x14ac:dyDescent="0.25">
      <c r="A8" s="42" t="s">
        <v>138</v>
      </c>
      <c r="B8" s="5" t="s">
        <v>137</v>
      </c>
      <c r="C8" s="11"/>
      <c r="D8" s="16"/>
      <c r="E8" s="11"/>
      <c r="F8" s="5">
        <v>20.43</v>
      </c>
      <c r="G8" s="5" t="s">
        <v>114</v>
      </c>
      <c r="H8" s="5"/>
    </row>
    <row r="9" spans="1:8" x14ac:dyDescent="0.25">
      <c r="A9" s="42" t="s">
        <v>139</v>
      </c>
      <c r="B9" s="3" t="s">
        <v>140</v>
      </c>
      <c r="C9" s="12">
        <v>18.97</v>
      </c>
      <c r="D9" s="11"/>
      <c r="E9" s="11"/>
      <c r="F9" s="5"/>
      <c r="G9" s="5" t="s">
        <v>149</v>
      </c>
      <c r="H9" s="5"/>
    </row>
    <row r="10" spans="1:8" x14ac:dyDescent="0.25">
      <c r="A10" s="42" t="s">
        <v>141</v>
      </c>
      <c r="B10" s="3" t="s">
        <v>140</v>
      </c>
      <c r="C10" s="11">
        <v>27.58</v>
      </c>
      <c r="D10" s="11"/>
      <c r="E10" s="11"/>
      <c r="F10" s="5"/>
      <c r="G10" s="5" t="s">
        <v>149</v>
      </c>
      <c r="H10" s="5"/>
    </row>
    <row r="11" spans="1:8" x14ac:dyDescent="0.25">
      <c r="A11" s="42" t="s">
        <v>142</v>
      </c>
      <c r="B11" s="3" t="s">
        <v>140</v>
      </c>
      <c r="C11" s="11">
        <v>22.28</v>
      </c>
      <c r="D11" s="11"/>
      <c r="E11" s="11"/>
      <c r="F11" s="5"/>
      <c r="G11" s="5" t="s">
        <v>149</v>
      </c>
      <c r="H11" s="5"/>
    </row>
    <row r="12" spans="1:8" x14ac:dyDescent="0.25">
      <c r="A12" s="42" t="s">
        <v>143</v>
      </c>
      <c r="B12" s="3" t="s">
        <v>119</v>
      </c>
      <c r="C12" s="11">
        <v>12.66</v>
      </c>
      <c r="D12" s="11"/>
      <c r="E12" s="11"/>
      <c r="F12" s="5"/>
      <c r="G12" s="5" t="s">
        <v>19</v>
      </c>
      <c r="H12" s="5"/>
    </row>
    <row r="13" spans="1:8" x14ac:dyDescent="0.25">
      <c r="A13" s="42" t="s">
        <v>144</v>
      </c>
      <c r="B13" s="3" t="s">
        <v>121</v>
      </c>
      <c r="C13" s="11">
        <v>9.1199999999999992</v>
      </c>
      <c r="D13" s="11"/>
      <c r="E13" s="11"/>
      <c r="F13" s="5"/>
      <c r="G13" s="5" t="s">
        <v>19</v>
      </c>
      <c r="H13" s="5"/>
    </row>
    <row r="14" spans="1:8" x14ac:dyDescent="0.25">
      <c r="A14" s="42" t="s">
        <v>145</v>
      </c>
      <c r="B14" s="3" t="s">
        <v>140</v>
      </c>
      <c r="C14" s="11">
        <v>22.28</v>
      </c>
      <c r="D14" s="11"/>
      <c r="E14" s="11"/>
      <c r="F14" s="5"/>
      <c r="G14" s="5" t="s">
        <v>149</v>
      </c>
      <c r="H14" s="5"/>
    </row>
    <row r="15" spans="1:8" x14ac:dyDescent="0.25">
      <c r="A15" s="42" t="s">
        <v>146</v>
      </c>
      <c r="B15" s="3" t="s">
        <v>147</v>
      </c>
      <c r="C15" s="11">
        <v>17.98</v>
      </c>
      <c r="D15" s="11"/>
      <c r="E15" s="11"/>
      <c r="F15" s="5"/>
      <c r="G15" s="5" t="s">
        <v>19</v>
      </c>
      <c r="H15" s="5"/>
    </row>
    <row r="16" spans="1:8" ht="15.75" thickBot="1" x14ac:dyDescent="0.3">
      <c r="A16" s="42" t="s">
        <v>148</v>
      </c>
      <c r="B16" s="3" t="s">
        <v>147</v>
      </c>
      <c r="C16" s="11">
        <v>37.200000000000003</v>
      </c>
      <c r="D16" s="11"/>
      <c r="E16" s="11"/>
      <c r="F16" s="5"/>
      <c r="G16" s="5" t="s">
        <v>19</v>
      </c>
      <c r="H16" s="5"/>
    </row>
    <row r="17" spans="1:6" ht="15.75" thickBot="1" x14ac:dyDescent="0.3">
      <c r="A17" s="20"/>
      <c r="B17" s="24" t="s">
        <v>28</v>
      </c>
      <c r="C17" s="26" t="s">
        <v>272</v>
      </c>
      <c r="D17" s="24">
        <v>0</v>
      </c>
      <c r="E17" s="24">
        <v>93.86</v>
      </c>
      <c r="F17" s="25">
        <v>41.47</v>
      </c>
    </row>
  </sheetData>
  <sheetProtection password="C961" sheet="1" objects="1" scenarios="1"/>
  <mergeCells count="1">
    <mergeCell ref="A1:H1"/>
  </mergeCells>
  <pageMargins left="0.70866141732283472" right="0.70866141732283472" top="0.78740157480314965" bottom="0.78740157480314965" header="0.31496062992125984" footer="0.31496062992125984"/>
  <pageSetup paperSize="9" scale="93" orientation="landscape" r:id="rId1"/>
  <ignoredErrors>
    <ignoredError sqref="A5:A16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workbookViewId="0">
      <selection activeCell="F13" sqref="F13"/>
    </sheetView>
  </sheetViews>
  <sheetFormatPr defaultRowHeight="15" x14ac:dyDescent="0.25"/>
  <cols>
    <col min="2" max="2" width="23" customWidth="1"/>
    <col min="3" max="3" width="17.28515625" customWidth="1"/>
    <col min="4" max="4" width="16.7109375" customWidth="1"/>
    <col min="5" max="5" width="17.140625" customWidth="1"/>
    <col min="6" max="6" width="17.28515625" customWidth="1"/>
    <col min="7" max="7" width="23.42578125" customWidth="1"/>
    <col min="8" max="8" width="16" customWidth="1"/>
  </cols>
  <sheetData>
    <row r="1" spans="1:8" ht="15.75" thickBot="1" x14ac:dyDescent="0.3">
      <c r="A1" s="95" t="s">
        <v>278</v>
      </c>
      <c r="B1" s="96"/>
      <c r="C1" s="96"/>
      <c r="D1" s="96"/>
      <c r="E1" s="96"/>
      <c r="F1" s="96"/>
      <c r="G1" s="96"/>
      <c r="H1" s="97"/>
    </row>
    <row r="2" spans="1:8" ht="16.5" thickTop="1" thickBot="1" x14ac:dyDescent="0.3">
      <c r="A2" s="4" t="s">
        <v>151</v>
      </c>
      <c r="B2" s="1" t="s">
        <v>1</v>
      </c>
      <c r="C2" s="28" t="s">
        <v>11</v>
      </c>
      <c r="D2" s="8" t="s">
        <v>12</v>
      </c>
      <c r="E2" s="9" t="s">
        <v>13</v>
      </c>
      <c r="F2" s="10" t="s">
        <v>14</v>
      </c>
      <c r="G2" s="4" t="s">
        <v>2</v>
      </c>
      <c r="H2" s="4" t="s">
        <v>3</v>
      </c>
    </row>
    <row r="3" spans="1:8" ht="15.75" thickTop="1" x14ac:dyDescent="0.25">
      <c r="A3" s="46" t="s">
        <v>152</v>
      </c>
      <c r="B3" s="2" t="s">
        <v>153</v>
      </c>
      <c r="C3" s="12"/>
      <c r="D3" s="12"/>
      <c r="E3" s="12"/>
      <c r="F3" s="12">
        <v>12</v>
      </c>
      <c r="G3" s="7" t="s">
        <v>114</v>
      </c>
      <c r="H3" s="7"/>
    </row>
    <row r="4" spans="1:8" x14ac:dyDescent="0.25">
      <c r="A4" s="42" t="s">
        <v>154</v>
      </c>
      <c r="B4" s="3" t="s">
        <v>155</v>
      </c>
      <c r="C4" s="11"/>
      <c r="D4" s="11"/>
      <c r="E4" s="11">
        <v>11</v>
      </c>
      <c r="F4" s="5"/>
      <c r="G4" s="5" t="s">
        <v>114</v>
      </c>
      <c r="H4" s="5"/>
    </row>
    <row r="5" spans="1:8" x14ac:dyDescent="0.25">
      <c r="A5" s="42" t="s">
        <v>156</v>
      </c>
      <c r="B5" s="3" t="s">
        <v>157</v>
      </c>
      <c r="C5" s="11"/>
      <c r="D5" s="11"/>
      <c r="E5" s="11"/>
      <c r="F5" s="11">
        <v>55.46</v>
      </c>
      <c r="G5" s="5" t="s">
        <v>114</v>
      </c>
      <c r="H5" s="5"/>
    </row>
    <row r="6" spans="1:8" ht="15.75" thickBot="1" x14ac:dyDescent="0.3">
      <c r="A6" s="42" t="s">
        <v>158</v>
      </c>
      <c r="B6" s="3" t="s">
        <v>157</v>
      </c>
      <c r="C6" s="11"/>
      <c r="D6" s="11"/>
      <c r="E6" s="11"/>
      <c r="F6" s="11">
        <v>56.92</v>
      </c>
      <c r="G6" s="5" t="s">
        <v>114</v>
      </c>
      <c r="H6" s="5"/>
    </row>
    <row r="7" spans="1:8" ht="15.75" thickBot="1" x14ac:dyDescent="0.3">
      <c r="A7" s="20"/>
      <c r="B7" s="24" t="s">
        <v>28</v>
      </c>
      <c r="C7" s="26">
        <v>0</v>
      </c>
      <c r="D7" s="24">
        <v>0</v>
      </c>
      <c r="E7" s="24">
        <v>11</v>
      </c>
      <c r="F7" s="25">
        <v>124.38</v>
      </c>
    </row>
  </sheetData>
  <sheetProtection password="C961" sheet="1" objects="1" scenarios="1"/>
  <mergeCells count="1">
    <mergeCell ref="A1:H1"/>
  </mergeCells>
  <pageMargins left="0.70866141732283472" right="0.70866141732283472" top="0.78740157480314965" bottom="0.78740157480314965" header="0.31496062992125984" footer="0.31496062992125984"/>
  <pageSetup paperSize="9" scale="93" orientation="landscape" r:id="rId1"/>
  <ignoredErrors>
    <ignoredError sqref="A3:A6" twoDigitTextYea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workbookViewId="0">
      <selection activeCell="G10" sqref="G10"/>
    </sheetView>
  </sheetViews>
  <sheetFormatPr defaultRowHeight="15" x14ac:dyDescent="0.25"/>
  <cols>
    <col min="2" max="2" width="23" customWidth="1"/>
    <col min="3" max="3" width="18.28515625" customWidth="1"/>
    <col min="4" max="4" width="16.5703125" customWidth="1"/>
    <col min="5" max="7" width="17" customWidth="1"/>
    <col min="8" max="8" width="23.42578125" customWidth="1"/>
    <col min="9" max="9" width="16" customWidth="1"/>
  </cols>
  <sheetData>
    <row r="1" spans="1:9" ht="15.75" thickBot="1" x14ac:dyDescent="0.3">
      <c r="A1" s="95" t="s">
        <v>279</v>
      </c>
      <c r="B1" s="96"/>
      <c r="C1" s="96"/>
      <c r="D1" s="96"/>
      <c r="E1" s="96"/>
      <c r="F1" s="96"/>
      <c r="G1" s="96"/>
      <c r="H1" s="96"/>
      <c r="I1" s="97"/>
    </row>
    <row r="2" spans="1:9" ht="16.5" thickTop="1" thickBot="1" x14ac:dyDescent="0.3">
      <c r="A2" s="4" t="s">
        <v>232</v>
      </c>
      <c r="B2" s="1" t="s">
        <v>1</v>
      </c>
      <c r="C2" s="28" t="s">
        <v>11</v>
      </c>
      <c r="D2" s="8" t="s">
        <v>12</v>
      </c>
      <c r="E2" s="9" t="s">
        <v>13</v>
      </c>
      <c r="F2" s="10" t="s">
        <v>14</v>
      </c>
      <c r="G2" s="52" t="s">
        <v>225</v>
      </c>
      <c r="H2" s="4" t="s">
        <v>2</v>
      </c>
      <c r="I2" s="4" t="s">
        <v>3</v>
      </c>
    </row>
    <row r="3" spans="1:9" ht="15.75" thickTop="1" x14ac:dyDescent="0.25">
      <c r="A3" s="41" t="s">
        <v>168</v>
      </c>
      <c r="B3" s="2" t="s">
        <v>9</v>
      </c>
      <c r="C3" s="12"/>
      <c r="D3" s="12"/>
      <c r="E3" s="12"/>
      <c r="F3" s="12">
        <v>104.12</v>
      </c>
      <c r="G3" s="12"/>
      <c r="H3" s="7" t="s">
        <v>113</v>
      </c>
      <c r="I3" s="12"/>
    </row>
    <row r="4" spans="1:9" x14ac:dyDescent="0.25">
      <c r="A4" s="42" t="s">
        <v>169</v>
      </c>
      <c r="B4" s="3" t="s">
        <v>170</v>
      </c>
      <c r="C4" s="11"/>
      <c r="D4" s="11"/>
      <c r="E4" s="11"/>
      <c r="F4" s="11">
        <v>34.51</v>
      </c>
      <c r="G4" s="11"/>
      <c r="H4" s="5" t="s">
        <v>113</v>
      </c>
      <c r="I4" s="11"/>
    </row>
    <row r="5" spans="1:9" x14ac:dyDescent="0.25">
      <c r="A5" s="42" t="s">
        <v>171</v>
      </c>
      <c r="B5" s="3" t="s">
        <v>172</v>
      </c>
      <c r="C5" s="11" t="s">
        <v>258</v>
      </c>
      <c r="D5" s="11"/>
      <c r="E5" s="11"/>
      <c r="F5" s="11"/>
      <c r="G5" s="11"/>
      <c r="H5" s="5" t="s">
        <v>226</v>
      </c>
      <c r="I5" s="11">
        <v>2</v>
      </c>
    </row>
    <row r="6" spans="1:9" x14ac:dyDescent="0.25">
      <c r="A6" s="42" t="s">
        <v>173</v>
      </c>
      <c r="B6" s="3" t="s">
        <v>170</v>
      </c>
      <c r="C6" s="11"/>
      <c r="D6" s="11"/>
      <c r="E6" s="11"/>
      <c r="F6" s="11">
        <v>35.090000000000003</v>
      </c>
      <c r="G6" s="11"/>
      <c r="H6" s="5" t="s">
        <v>113</v>
      </c>
      <c r="I6" s="11"/>
    </row>
    <row r="7" spans="1:9" x14ac:dyDescent="0.25">
      <c r="A7" s="42" t="s">
        <v>174</v>
      </c>
      <c r="B7" s="3" t="s">
        <v>170</v>
      </c>
      <c r="C7" s="11"/>
      <c r="D7" s="11"/>
      <c r="E7" s="11"/>
      <c r="F7" s="11">
        <v>36.270000000000003</v>
      </c>
      <c r="G7" s="11"/>
      <c r="H7" s="5" t="s">
        <v>113</v>
      </c>
      <c r="I7" s="11"/>
    </row>
    <row r="8" spans="1:9" x14ac:dyDescent="0.25">
      <c r="A8" s="42" t="s">
        <v>175</v>
      </c>
      <c r="B8" s="3" t="s">
        <v>172</v>
      </c>
      <c r="C8" s="11" t="s">
        <v>259</v>
      </c>
      <c r="D8" s="11"/>
      <c r="E8" s="11"/>
      <c r="F8" s="11"/>
      <c r="G8" s="11"/>
      <c r="H8" s="5" t="s">
        <v>226</v>
      </c>
      <c r="I8" s="11">
        <v>2</v>
      </c>
    </row>
    <row r="9" spans="1:9" x14ac:dyDescent="0.25">
      <c r="A9" s="42" t="s">
        <v>176</v>
      </c>
      <c r="B9" s="3" t="s">
        <v>177</v>
      </c>
      <c r="C9" s="11"/>
      <c r="D9" s="11"/>
      <c r="E9" s="11"/>
      <c r="F9" s="11">
        <v>9.5399999999999991</v>
      </c>
      <c r="G9" s="11"/>
      <c r="H9" s="5" t="s">
        <v>113</v>
      </c>
      <c r="I9" s="11"/>
    </row>
    <row r="10" spans="1:9" x14ac:dyDescent="0.25">
      <c r="A10" s="42" t="s">
        <v>178</v>
      </c>
      <c r="B10" s="3" t="s">
        <v>172</v>
      </c>
      <c r="C10" s="11" t="s">
        <v>260</v>
      </c>
      <c r="D10" s="11"/>
      <c r="E10" s="11"/>
      <c r="F10" s="11"/>
      <c r="G10" s="11"/>
      <c r="H10" s="5" t="s">
        <v>226</v>
      </c>
      <c r="I10" s="11">
        <v>2</v>
      </c>
    </row>
    <row r="11" spans="1:9" x14ac:dyDescent="0.25">
      <c r="A11" s="42" t="s">
        <v>179</v>
      </c>
      <c r="B11" s="3" t="s">
        <v>9</v>
      </c>
      <c r="C11" s="11"/>
      <c r="D11" s="11"/>
      <c r="E11" s="11"/>
      <c r="F11" s="11">
        <v>2.5299999999999998</v>
      </c>
      <c r="G11" s="11"/>
      <c r="H11" s="5" t="s">
        <v>113</v>
      </c>
      <c r="I11" s="11"/>
    </row>
    <row r="12" spans="1:9" x14ac:dyDescent="0.25">
      <c r="A12" s="42" t="s">
        <v>180</v>
      </c>
      <c r="B12" s="3" t="s">
        <v>170</v>
      </c>
      <c r="C12" s="11"/>
      <c r="D12" s="11"/>
      <c r="E12" s="11"/>
      <c r="F12" s="11">
        <v>36.86</v>
      </c>
      <c r="G12" s="11"/>
      <c r="H12" s="5" t="s">
        <v>113</v>
      </c>
      <c r="I12" s="11"/>
    </row>
    <row r="13" spans="1:9" x14ac:dyDescent="0.25">
      <c r="A13" s="42" t="s">
        <v>181</v>
      </c>
      <c r="B13" s="3" t="s">
        <v>172</v>
      </c>
      <c r="C13" s="11" t="s">
        <v>261</v>
      </c>
      <c r="D13" s="11"/>
      <c r="E13" s="11"/>
      <c r="F13" s="11"/>
      <c r="G13" s="11"/>
      <c r="H13" s="5" t="s">
        <v>226</v>
      </c>
      <c r="I13" s="11">
        <v>2</v>
      </c>
    </row>
    <row r="14" spans="1:9" x14ac:dyDescent="0.25">
      <c r="A14" s="42" t="s">
        <v>182</v>
      </c>
      <c r="B14" s="3" t="s">
        <v>170</v>
      </c>
      <c r="C14" s="11"/>
      <c r="D14" s="11"/>
      <c r="E14" s="11"/>
      <c r="F14" s="11">
        <v>38.9</v>
      </c>
      <c r="G14" s="11"/>
      <c r="H14" s="5" t="s">
        <v>113</v>
      </c>
      <c r="I14" s="11"/>
    </row>
    <row r="15" spans="1:9" x14ac:dyDescent="0.25">
      <c r="A15" s="42" t="s">
        <v>183</v>
      </c>
      <c r="B15" s="3" t="s">
        <v>184</v>
      </c>
      <c r="C15" s="11"/>
      <c r="D15" s="11"/>
      <c r="E15" s="11">
        <v>4.6500000000000004</v>
      </c>
      <c r="F15" s="11"/>
      <c r="G15" s="11"/>
      <c r="H15" s="5" t="s">
        <v>227</v>
      </c>
      <c r="I15" s="11"/>
    </row>
    <row r="16" spans="1:9" x14ac:dyDescent="0.25">
      <c r="A16" s="42" t="s">
        <v>185</v>
      </c>
      <c r="B16" s="3" t="s">
        <v>184</v>
      </c>
      <c r="C16" s="11"/>
      <c r="D16" s="11"/>
      <c r="E16" s="11">
        <v>4.6500000000000004</v>
      </c>
      <c r="F16" s="11"/>
      <c r="G16" s="11"/>
      <c r="H16" s="5" t="s">
        <v>19</v>
      </c>
      <c r="I16" s="11"/>
    </row>
    <row r="17" spans="1:9" x14ac:dyDescent="0.25">
      <c r="A17" s="42" t="s">
        <v>186</v>
      </c>
      <c r="B17" s="3" t="s">
        <v>131</v>
      </c>
      <c r="C17" s="11"/>
      <c r="D17" s="11"/>
      <c r="E17" s="11">
        <v>8.84</v>
      </c>
      <c r="F17" s="11"/>
      <c r="G17" s="11"/>
      <c r="H17" s="5" t="s">
        <v>19</v>
      </c>
      <c r="I17" s="11"/>
    </row>
    <row r="18" spans="1:9" x14ac:dyDescent="0.25">
      <c r="A18" s="42" t="s">
        <v>187</v>
      </c>
      <c r="B18" s="3" t="s">
        <v>188</v>
      </c>
      <c r="C18" s="11">
        <v>19.53</v>
      </c>
      <c r="D18" s="11"/>
      <c r="E18" s="11"/>
      <c r="F18" s="11"/>
      <c r="G18" s="11"/>
      <c r="H18" s="5" t="s">
        <v>19</v>
      </c>
      <c r="I18" s="11"/>
    </row>
    <row r="19" spans="1:9" x14ac:dyDescent="0.25">
      <c r="A19" s="42" t="s">
        <v>189</v>
      </c>
      <c r="B19" s="3" t="s">
        <v>190</v>
      </c>
      <c r="C19" s="11">
        <v>6.8</v>
      </c>
      <c r="D19" s="11"/>
      <c r="E19" s="11"/>
      <c r="F19" s="11"/>
      <c r="G19" s="11"/>
      <c r="H19" s="5" t="s">
        <v>228</v>
      </c>
      <c r="I19" s="11"/>
    </row>
    <row r="20" spans="1:9" x14ac:dyDescent="0.25">
      <c r="A20" s="42" t="s">
        <v>191</v>
      </c>
      <c r="B20" s="3" t="s">
        <v>192</v>
      </c>
      <c r="C20" s="11" t="s">
        <v>262</v>
      </c>
      <c r="D20" s="11"/>
      <c r="E20" s="11"/>
      <c r="F20" s="11"/>
      <c r="G20" s="11"/>
      <c r="H20" s="5" t="s">
        <v>19</v>
      </c>
      <c r="I20" s="11">
        <v>2.4</v>
      </c>
    </row>
    <row r="21" spans="1:9" x14ac:dyDescent="0.25">
      <c r="A21" s="42" t="s">
        <v>193</v>
      </c>
      <c r="B21" s="3" t="s">
        <v>194</v>
      </c>
      <c r="C21" s="11" t="s">
        <v>263</v>
      </c>
      <c r="D21" s="11"/>
      <c r="E21" s="11"/>
      <c r="F21" s="11"/>
      <c r="G21" s="11"/>
      <c r="H21" s="5" t="s">
        <v>19</v>
      </c>
      <c r="I21" s="11">
        <v>2.4</v>
      </c>
    </row>
    <row r="22" spans="1:9" x14ac:dyDescent="0.25">
      <c r="A22" s="42" t="s">
        <v>195</v>
      </c>
      <c r="B22" s="3" t="s">
        <v>8</v>
      </c>
      <c r="C22" s="11" t="s">
        <v>264</v>
      </c>
      <c r="D22" s="11"/>
      <c r="E22" s="11"/>
      <c r="F22" s="11"/>
      <c r="G22" s="11"/>
      <c r="H22" s="5" t="s">
        <v>19</v>
      </c>
      <c r="I22" s="11">
        <v>2.1</v>
      </c>
    </row>
    <row r="23" spans="1:9" x14ac:dyDescent="0.25">
      <c r="A23" s="42" t="s">
        <v>196</v>
      </c>
      <c r="B23" s="3" t="s">
        <v>8</v>
      </c>
      <c r="C23" s="11" t="s">
        <v>265</v>
      </c>
      <c r="D23" s="11"/>
      <c r="E23" s="11"/>
      <c r="F23" s="11"/>
      <c r="G23" s="11"/>
      <c r="H23" s="5" t="s">
        <v>19</v>
      </c>
      <c r="I23" s="11">
        <v>2.1</v>
      </c>
    </row>
    <row r="24" spans="1:9" x14ac:dyDescent="0.25">
      <c r="A24" s="42" t="s">
        <v>197</v>
      </c>
      <c r="B24" s="3" t="s">
        <v>172</v>
      </c>
      <c r="C24" s="11" t="s">
        <v>266</v>
      </c>
      <c r="D24" s="11"/>
      <c r="E24" s="11"/>
      <c r="F24" s="11"/>
      <c r="G24" s="11"/>
      <c r="H24" s="5" t="s">
        <v>19</v>
      </c>
      <c r="I24" s="11">
        <v>2.4</v>
      </c>
    </row>
    <row r="25" spans="1:9" x14ac:dyDescent="0.25">
      <c r="A25" s="42" t="s">
        <v>198</v>
      </c>
      <c r="B25" s="3" t="s">
        <v>172</v>
      </c>
      <c r="C25" s="11" t="s">
        <v>267</v>
      </c>
      <c r="D25" s="11"/>
      <c r="E25" s="11"/>
      <c r="F25" s="11"/>
      <c r="G25" s="11"/>
      <c r="H25" s="5" t="s">
        <v>19</v>
      </c>
      <c r="I25" s="11">
        <v>2.4</v>
      </c>
    </row>
    <row r="26" spans="1:9" x14ac:dyDescent="0.25">
      <c r="A26" s="42" t="s">
        <v>199</v>
      </c>
      <c r="B26" s="3" t="s">
        <v>200</v>
      </c>
      <c r="C26" s="11">
        <v>5.2</v>
      </c>
      <c r="D26" s="11"/>
      <c r="E26" s="11"/>
      <c r="F26" s="11"/>
      <c r="G26" s="11"/>
      <c r="H26" s="5" t="s">
        <v>19</v>
      </c>
      <c r="I26" s="11"/>
    </row>
    <row r="27" spans="1:9" x14ac:dyDescent="0.25">
      <c r="A27" s="42" t="s">
        <v>201</v>
      </c>
      <c r="B27" s="3" t="s">
        <v>202</v>
      </c>
      <c r="C27" s="11"/>
      <c r="D27" s="11"/>
      <c r="E27" s="11">
        <v>3.42</v>
      </c>
      <c r="F27" s="11"/>
      <c r="G27" s="11"/>
      <c r="H27" s="5" t="s">
        <v>19</v>
      </c>
      <c r="I27" s="11"/>
    </row>
    <row r="28" spans="1:9" x14ac:dyDescent="0.25">
      <c r="A28" s="42" t="s">
        <v>203</v>
      </c>
      <c r="B28" s="3" t="s">
        <v>204</v>
      </c>
      <c r="C28" s="11">
        <v>10.72</v>
      </c>
      <c r="D28" s="11"/>
      <c r="E28" s="11"/>
      <c r="F28" s="11"/>
      <c r="G28" s="11"/>
      <c r="H28" s="5" t="s">
        <v>19</v>
      </c>
      <c r="I28" s="11"/>
    </row>
    <row r="29" spans="1:9" x14ac:dyDescent="0.25">
      <c r="A29" s="42" t="s">
        <v>205</v>
      </c>
      <c r="B29" s="3" t="s">
        <v>10</v>
      </c>
      <c r="C29" s="11" t="s">
        <v>268</v>
      </c>
      <c r="D29" s="11"/>
      <c r="E29" s="11"/>
      <c r="F29" s="11"/>
      <c r="G29" s="11"/>
      <c r="H29" s="5" t="s">
        <v>19</v>
      </c>
      <c r="I29" s="11">
        <v>2.1</v>
      </c>
    </row>
    <row r="30" spans="1:9" x14ac:dyDescent="0.25">
      <c r="A30" s="42" t="s">
        <v>206</v>
      </c>
      <c r="B30" s="3" t="s">
        <v>8</v>
      </c>
      <c r="C30" s="11" t="s">
        <v>269</v>
      </c>
      <c r="D30" s="11"/>
      <c r="E30" s="11"/>
      <c r="F30" s="11"/>
      <c r="G30" s="11"/>
      <c r="H30" s="5" t="s">
        <v>19</v>
      </c>
      <c r="I30" s="11">
        <v>2.1</v>
      </c>
    </row>
    <row r="31" spans="1:9" x14ac:dyDescent="0.25">
      <c r="A31" s="42" t="s">
        <v>207</v>
      </c>
      <c r="B31" s="3" t="s">
        <v>9</v>
      </c>
      <c r="C31" s="11" t="s">
        <v>270</v>
      </c>
      <c r="D31" s="11"/>
      <c r="E31" s="11"/>
      <c r="F31" s="11"/>
      <c r="G31" s="11"/>
      <c r="H31" s="5" t="s">
        <v>19</v>
      </c>
      <c r="I31" s="11">
        <v>2.1</v>
      </c>
    </row>
    <row r="32" spans="1:9" x14ac:dyDescent="0.25">
      <c r="A32" s="42" t="s">
        <v>208</v>
      </c>
      <c r="B32" s="3" t="s">
        <v>6</v>
      </c>
      <c r="C32" s="11">
        <v>26.34</v>
      </c>
      <c r="D32" s="11"/>
      <c r="E32" s="11"/>
      <c r="F32" s="11"/>
      <c r="G32" s="11"/>
      <c r="H32" s="5" t="s">
        <v>19</v>
      </c>
      <c r="I32" s="11"/>
    </row>
    <row r="33" spans="1:9" x14ac:dyDescent="0.25">
      <c r="A33" s="42" t="s">
        <v>209</v>
      </c>
      <c r="B33" s="3" t="s">
        <v>210</v>
      </c>
      <c r="C33" s="11">
        <v>6.33</v>
      </c>
      <c r="D33" s="11"/>
      <c r="E33" s="11"/>
      <c r="F33" s="11"/>
      <c r="G33" s="11"/>
      <c r="H33" s="5" t="s">
        <v>19</v>
      </c>
      <c r="I33" s="11"/>
    </row>
    <row r="34" spans="1:9" x14ac:dyDescent="0.25">
      <c r="A34" s="42" t="s">
        <v>211</v>
      </c>
      <c r="B34" s="3" t="s">
        <v>202</v>
      </c>
      <c r="C34" s="11"/>
      <c r="D34" s="11"/>
      <c r="E34" s="11">
        <v>9.77</v>
      </c>
      <c r="F34" s="11"/>
      <c r="G34" s="11"/>
      <c r="H34" s="5" t="s">
        <v>19</v>
      </c>
      <c r="I34" s="11"/>
    </row>
    <row r="35" spans="1:9" x14ac:dyDescent="0.25">
      <c r="A35" s="42" t="s">
        <v>212</v>
      </c>
      <c r="B35" s="3" t="s">
        <v>213</v>
      </c>
      <c r="C35" s="11">
        <v>2.86</v>
      </c>
      <c r="D35" s="11"/>
      <c r="E35" s="11"/>
      <c r="F35" s="11"/>
      <c r="G35" s="11"/>
      <c r="H35" s="5" t="s">
        <v>113</v>
      </c>
      <c r="I35" s="11"/>
    </row>
    <row r="36" spans="1:9" x14ac:dyDescent="0.25">
      <c r="A36" s="42" t="s">
        <v>214</v>
      </c>
      <c r="B36" s="3" t="s">
        <v>215</v>
      </c>
      <c r="C36" s="11">
        <v>2.8</v>
      </c>
      <c r="D36" s="11"/>
      <c r="E36" s="11"/>
      <c r="F36" s="11"/>
      <c r="G36" s="11"/>
      <c r="H36" s="5" t="s">
        <v>113</v>
      </c>
      <c r="I36" s="11"/>
    </row>
    <row r="37" spans="1:9" x14ac:dyDescent="0.25">
      <c r="A37" s="42" t="s">
        <v>216</v>
      </c>
      <c r="B37" s="3" t="s">
        <v>8</v>
      </c>
      <c r="C37" s="11">
        <v>2.88</v>
      </c>
      <c r="D37" s="11"/>
      <c r="E37" s="11"/>
      <c r="F37" s="11"/>
      <c r="G37" s="11"/>
      <c r="H37" s="5" t="s">
        <v>113</v>
      </c>
      <c r="I37" s="11"/>
    </row>
    <row r="38" spans="1:9" x14ac:dyDescent="0.25">
      <c r="A38" s="42" t="s">
        <v>217</v>
      </c>
      <c r="B38" s="3" t="s">
        <v>10</v>
      </c>
      <c r="C38" s="11"/>
      <c r="D38" s="11"/>
      <c r="E38" s="11"/>
      <c r="F38" s="11">
        <v>3.77</v>
      </c>
      <c r="G38" s="11"/>
      <c r="H38" s="5" t="s">
        <v>19</v>
      </c>
      <c r="I38" s="11"/>
    </row>
    <row r="39" spans="1:9" x14ac:dyDescent="0.25">
      <c r="A39" s="42" t="s">
        <v>218</v>
      </c>
      <c r="B39" s="3" t="s">
        <v>9</v>
      </c>
      <c r="C39" s="11">
        <v>4.0199999999999996</v>
      </c>
      <c r="D39" s="11"/>
      <c r="E39" s="11"/>
      <c r="F39" s="11"/>
      <c r="G39" s="11"/>
      <c r="H39" s="5" t="s">
        <v>19</v>
      </c>
      <c r="I39" s="11"/>
    </row>
    <row r="40" spans="1:9" x14ac:dyDescent="0.25">
      <c r="A40" s="42" t="s">
        <v>219</v>
      </c>
      <c r="B40" s="3" t="s">
        <v>170</v>
      </c>
      <c r="C40" s="11"/>
      <c r="D40" s="11"/>
      <c r="E40" s="11"/>
      <c r="F40" s="11">
        <v>35.15</v>
      </c>
      <c r="G40" s="11"/>
      <c r="H40" s="5" t="s">
        <v>113</v>
      </c>
      <c r="I40" s="11"/>
    </row>
    <row r="41" spans="1:9" x14ac:dyDescent="0.25">
      <c r="A41" s="42" t="s">
        <v>220</v>
      </c>
      <c r="B41" s="3" t="s">
        <v>221</v>
      </c>
      <c r="C41" s="11">
        <v>25.08</v>
      </c>
      <c r="D41" s="11"/>
      <c r="E41" s="11"/>
      <c r="F41" s="11"/>
      <c r="G41" s="11"/>
      <c r="H41" s="5" t="s">
        <v>229</v>
      </c>
      <c r="I41" s="11"/>
    </row>
    <row r="42" spans="1:9" x14ac:dyDescent="0.25">
      <c r="A42" s="42" t="s">
        <v>222</v>
      </c>
      <c r="B42" s="5" t="s">
        <v>170</v>
      </c>
      <c r="C42" s="11"/>
      <c r="D42" s="11"/>
      <c r="E42" s="11"/>
      <c r="F42" s="11">
        <v>29.99</v>
      </c>
      <c r="G42" s="45"/>
      <c r="H42" s="5" t="s">
        <v>113</v>
      </c>
      <c r="I42" s="11"/>
    </row>
    <row r="43" spans="1:9" x14ac:dyDescent="0.25">
      <c r="A43" s="42" t="s">
        <v>223</v>
      </c>
      <c r="B43" s="21" t="s">
        <v>202</v>
      </c>
      <c r="C43" s="44"/>
      <c r="D43" s="44"/>
      <c r="E43" s="44">
        <v>2.63</v>
      </c>
      <c r="F43" s="44"/>
      <c r="G43" s="27"/>
      <c r="H43" s="18" t="s">
        <v>230</v>
      </c>
      <c r="I43" s="44"/>
    </row>
    <row r="44" spans="1:9" ht="15.75" thickBot="1" x14ac:dyDescent="0.3">
      <c r="A44" s="42"/>
      <c r="B44" s="3" t="s">
        <v>224</v>
      </c>
      <c r="C44" s="11"/>
      <c r="D44" s="11"/>
      <c r="E44" s="11"/>
      <c r="F44" s="11"/>
      <c r="G44" s="53">
        <v>400</v>
      </c>
      <c r="H44" s="5" t="s">
        <v>231</v>
      </c>
      <c r="I44" s="11"/>
    </row>
    <row r="45" spans="1:9" ht="15.75" thickBot="1" x14ac:dyDescent="0.3">
      <c r="A45" s="20"/>
      <c r="B45" s="24" t="s">
        <v>28</v>
      </c>
      <c r="C45" s="24" t="s">
        <v>271</v>
      </c>
      <c r="D45" s="24">
        <v>0</v>
      </c>
      <c r="E45" s="24">
        <v>33.96</v>
      </c>
      <c r="F45" s="25">
        <v>366.73</v>
      </c>
      <c r="G45" s="24">
        <v>400</v>
      </c>
    </row>
  </sheetData>
  <sheetProtection password="C961" sheet="1" objects="1" scenarios="1"/>
  <mergeCells count="1">
    <mergeCell ref="A1:I1"/>
  </mergeCells>
  <pageMargins left="0.70866141732283472" right="0.70866141732283472" top="0.78740157480314965" bottom="0.78740157480314965" header="0.31496062992125984" footer="0.31496062992125984"/>
  <pageSetup paperSize="9" scale="73" orientation="landscape" r:id="rId1"/>
  <ignoredErrors>
    <ignoredError sqref="A14:A43" twoDigitTextYear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workbookViewId="0">
      <selection activeCell="C2" sqref="C2"/>
    </sheetView>
  </sheetViews>
  <sheetFormatPr defaultRowHeight="15" x14ac:dyDescent="0.25"/>
  <cols>
    <col min="3" max="3" width="121.85546875" customWidth="1"/>
  </cols>
  <sheetData>
    <row r="1" spans="1:3" ht="15.75" thickBot="1" x14ac:dyDescent="0.3">
      <c r="A1" s="98" t="s">
        <v>280</v>
      </c>
      <c r="B1" s="99"/>
      <c r="C1" s="100"/>
    </row>
    <row r="2" spans="1:3" x14ac:dyDescent="0.25">
      <c r="A2" s="111" t="s">
        <v>15</v>
      </c>
      <c r="B2" s="101"/>
      <c r="C2" s="85" t="s">
        <v>288</v>
      </c>
    </row>
    <row r="3" spans="1:3" x14ac:dyDescent="0.25">
      <c r="A3" s="112"/>
      <c r="B3" s="102"/>
      <c r="C3" s="18" t="s">
        <v>159</v>
      </c>
    </row>
    <row r="4" spans="1:3" x14ac:dyDescent="0.25">
      <c r="A4" s="112"/>
      <c r="B4" s="102"/>
      <c r="C4" s="18" t="s">
        <v>160</v>
      </c>
    </row>
    <row r="5" spans="1:3" x14ac:dyDescent="0.25">
      <c r="A5" s="112"/>
      <c r="B5" s="102"/>
      <c r="C5" s="18" t="s">
        <v>161</v>
      </c>
    </row>
    <row r="6" spans="1:3" x14ac:dyDescent="0.25">
      <c r="A6" s="112"/>
      <c r="B6" s="102"/>
      <c r="C6" s="18" t="s">
        <v>162</v>
      </c>
    </row>
    <row r="7" spans="1:3" x14ac:dyDescent="0.25">
      <c r="A7" s="112"/>
      <c r="B7" s="102"/>
      <c r="C7" s="18" t="s">
        <v>163</v>
      </c>
    </row>
    <row r="8" spans="1:3" ht="15.75" thickBot="1" x14ac:dyDescent="0.3">
      <c r="A8" s="112"/>
      <c r="B8" s="102"/>
      <c r="C8" s="18"/>
    </row>
    <row r="9" spans="1:3" ht="15" customHeight="1" x14ac:dyDescent="0.25">
      <c r="A9" s="103" t="s">
        <v>16</v>
      </c>
      <c r="B9" s="106"/>
      <c r="C9" s="47" t="s">
        <v>275</v>
      </c>
    </row>
    <row r="10" spans="1:3" ht="15.75" customHeight="1" x14ac:dyDescent="0.25">
      <c r="A10" s="105"/>
      <c r="B10" s="107"/>
      <c r="C10" s="18" t="s">
        <v>164</v>
      </c>
    </row>
    <row r="11" spans="1:3" ht="17.25" customHeight="1" x14ac:dyDescent="0.25">
      <c r="A11" s="105"/>
      <c r="B11" s="107"/>
      <c r="C11" s="18" t="s">
        <v>165</v>
      </c>
    </row>
    <row r="12" spans="1:3" ht="17.25" customHeight="1" x14ac:dyDescent="0.25">
      <c r="A12" s="105"/>
      <c r="B12" s="107"/>
      <c r="C12" s="18"/>
    </row>
    <row r="13" spans="1:3" ht="17.25" customHeight="1" thickBot="1" x14ac:dyDescent="0.3">
      <c r="A13" s="104"/>
      <c r="B13" s="108"/>
      <c r="C13" s="19"/>
    </row>
    <row r="14" spans="1:3" ht="21.75" customHeight="1" x14ac:dyDescent="0.25">
      <c r="A14" s="103" t="s">
        <v>17</v>
      </c>
      <c r="B14" s="109"/>
      <c r="C14" s="17" t="s">
        <v>239</v>
      </c>
    </row>
    <row r="15" spans="1:3" ht="15.75" customHeight="1" thickBot="1" x14ac:dyDescent="0.3">
      <c r="A15" s="104"/>
      <c r="B15" s="110"/>
      <c r="C15" s="21"/>
    </row>
    <row r="16" spans="1:3" ht="15" customHeight="1" x14ac:dyDescent="0.25">
      <c r="A16" s="103" t="s">
        <v>18</v>
      </c>
      <c r="B16" s="48"/>
      <c r="C16" s="17" t="s">
        <v>166</v>
      </c>
    </row>
    <row r="17" spans="1:4" ht="15" customHeight="1" x14ac:dyDescent="0.25">
      <c r="A17" s="105"/>
      <c r="B17" s="49"/>
      <c r="C17" s="21" t="s">
        <v>167</v>
      </c>
    </row>
    <row r="18" spans="1:4" ht="15" customHeight="1" thickBot="1" x14ac:dyDescent="0.3">
      <c r="A18" s="104"/>
      <c r="B18" s="49"/>
      <c r="C18" s="21"/>
    </row>
    <row r="19" spans="1:4" ht="15" customHeight="1" x14ac:dyDescent="0.25">
      <c r="A19" s="103" t="s">
        <v>20</v>
      </c>
      <c r="B19" s="51"/>
      <c r="C19" s="20" t="s">
        <v>26</v>
      </c>
    </row>
    <row r="20" spans="1:4" ht="15.75" customHeight="1" thickBot="1" x14ac:dyDescent="0.3">
      <c r="A20" s="104"/>
      <c r="B20" s="50"/>
      <c r="C20" s="19" t="s">
        <v>25</v>
      </c>
    </row>
    <row r="22" spans="1:4" x14ac:dyDescent="0.25">
      <c r="A22" s="23"/>
      <c r="B22" s="23"/>
      <c r="C22" s="23"/>
    </row>
    <row r="23" spans="1:4" ht="15" customHeight="1" x14ac:dyDescent="0.25"/>
    <row r="24" spans="1:4" ht="15" customHeight="1" x14ac:dyDescent="0.25"/>
    <row r="25" spans="1:4" ht="15" customHeight="1" x14ac:dyDescent="0.25">
      <c r="C25" s="23"/>
    </row>
    <row r="26" spans="1:4" ht="15" customHeight="1" x14ac:dyDescent="0.25">
      <c r="C26" s="23"/>
    </row>
    <row r="27" spans="1:4" ht="15.75" customHeight="1" x14ac:dyDescent="0.25">
      <c r="C27" s="23"/>
    </row>
    <row r="29" spans="1:4" x14ac:dyDescent="0.25">
      <c r="D29" s="23"/>
    </row>
    <row r="30" spans="1:4" x14ac:dyDescent="0.25">
      <c r="C30" s="23"/>
      <c r="D30" s="27"/>
    </row>
    <row r="31" spans="1:4" x14ac:dyDescent="0.25">
      <c r="C31" s="23"/>
      <c r="D31" s="27"/>
    </row>
    <row r="32" spans="1:4" x14ac:dyDescent="0.25">
      <c r="C32" s="23"/>
      <c r="D32" s="27"/>
    </row>
    <row r="33" spans="3:4" x14ac:dyDescent="0.25">
      <c r="C33" s="23"/>
      <c r="D33" s="27"/>
    </row>
  </sheetData>
  <mergeCells count="9">
    <mergeCell ref="A1:C1"/>
    <mergeCell ref="B2:B8"/>
    <mergeCell ref="A19:A20"/>
    <mergeCell ref="A16:A18"/>
    <mergeCell ref="A9:A13"/>
    <mergeCell ref="B9:B13"/>
    <mergeCell ref="A14:A15"/>
    <mergeCell ref="B14:B15"/>
    <mergeCell ref="A2:A8"/>
  </mergeCells>
  <pageMargins left="0.70866141732283472" right="0.70866141732283472" top="0.78740157480314965" bottom="0.78740157480314965" header="0.31496062992125984" footer="0.31496062992125984"/>
  <pageSetup paperSize="9" scale="9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topLeftCell="B4" workbookViewId="0">
      <selection activeCell="C9" sqref="C9"/>
    </sheetView>
  </sheetViews>
  <sheetFormatPr defaultRowHeight="15" x14ac:dyDescent="0.25"/>
  <cols>
    <col min="1" max="1" width="25.42578125" customWidth="1"/>
    <col min="2" max="13" width="15.7109375" customWidth="1"/>
  </cols>
  <sheetData>
    <row r="1" spans="1:13" x14ac:dyDescent="0.25">
      <c r="A1" s="113" t="s">
        <v>281</v>
      </c>
      <c r="B1" s="113"/>
      <c r="C1" s="113"/>
      <c r="D1" s="113"/>
      <c r="E1" s="113"/>
      <c r="F1" s="113"/>
      <c r="G1" s="113"/>
      <c r="H1" s="113"/>
      <c r="I1" s="113"/>
    </row>
    <row r="3" spans="1:13" ht="15.75" thickBot="1" x14ac:dyDescent="0.3">
      <c r="A3" s="22" t="s">
        <v>283</v>
      </c>
    </row>
    <row r="4" spans="1:13" x14ac:dyDescent="0.25">
      <c r="A4" s="59"/>
      <c r="B4" s="60" t="s">
        <v>15</v>
      </c>
      <c r="C4" s="61" t="s">
        <v>22</v>
      </c>
      <c r="D4" s="62" t="s">
        <v>16</v>
      </c>
      <c r="E4" s="61" t="s">
        <v>22</v>
      </c>
      <c r="F4" s="63" t="s">
        <v>17</v>
      </c>
      <c r="G4" s="61" t="s">
        <v>22</v>
      </c>
      <c r="H4" s="64" t="s">
        <v>18</v>
      </c>
      <c r="I4" s="61" t="s">
        <v>22</v>
      </c>
      <c r="J4" s="65" t="s">
        <v>20</v>
      </c>
      <c r="K4" s="66" t="s">
        <v>22</v>
      </c>
    </row>
    <row r="5" spans="1:13" ht="15.75" thickBot="1" x14ac:dyDescent="0.3">
      <c r="A5" s="67"/>
      <c r="B5" s="68" t="s">
        <v>24</v>
      </c>
      <c r="C5" s="78"/>
      <c r="D5" s="69" t="s">
        <v>24</v>
      </c>
      <c r="E5" s="78"/>
      <c r="F5" s="70" t="s">
        <v>24</v>
      </c>
      <c r="G5" s="78"/>
      <c r="H5" s="71" t="s">
        <v>24</v>
      </c>
      <c r="I5" s="78"/>
      <c r="J5" s="72" t="s">
        <v>24</v>
      </c>
      <c r="K5" s="78"/>
    </row>
    <row r="6" spans="1:13" x14ac:dyDescent="0.25">
      <c r="A6" s="23"/>
      <c r="B6" s="23"/>
      <c r="C6" s="23"/>
      <c r="D6" s="23"/>
      <c r="E6" s="23"/>
      <c r="F6" s="23"/>
      <c r="G6" s="23"/>
      <c r="H6" s="23"/>
      <c r="I6" s="23"/>
    </row>
    <row r="7" spans="1:13" ht="15.75" thickBot="1" x14ac:dyDescent="0.3">
      <c r="A7" s="57" t="s">
        <v>284</v>
      </c>
    </row>
    <row r="8" spans="1:13" x14ac:dyDescent="0.25">
      <c r="A8" s="59" t="s">
        <v>27</v>
      </c>
      <c r="B8" s="60" t="s">
        <v>15</v>
      </c>
      <c r="C8" s="61" t="s">
        <v>22</v>
      </c>
      <c r="D8" s="62" t="s">
        <v>16</v>
      </c>
      <c r="E8" s="61" t="s">
        <v>22</v>
      </c>
      <c r="F8" s="63" t="s">
        <v>17</v>
      </c>
      <c r="G8" s="61" t="s">
        <v>22</v>
      </c>
      <c r="H8" s="64" t="s">
        <v>18</v>
      </c>
      <c r="I8" s="61" t="s">
        <v>22</v>
      </c>
      <c r="J8" s="73" t="s">
        <v>20</v>
      </c>
      <c r="K8" s="74" t="s">
        <v>22</v>
      </c>
    </row>
    <row r="9" spans="1:13" x14ac:dyDescent="0.25">
      <c r="A9" s="75"/>
      <c r="B9" s="13"/>
      <c r="C9" s="13"/>
      <c r="D9" s="13"/>
      <c r="E9" s="13"/>
      <c r="F9" s="13"/>
      <c r="G9" s="13"/>
      <c r="H9" s="13"/>
      <c r="I9" s="13"/>
      <c r="J9" s="13"/>
      <c r="K9" s="14"/>
    </row>
    <row r="10" spans="1:13" x14ac:dyDescent="0.25">
      <c r="A10" s="75" t="s">
        <v>234</v>
      </c>
      <c r="B10" s="13">
        <v>528.80999999999995</v>
      </c>
      <c r="C10" s="13"/>
      <c r="D10" s="13">
        <v>0</v>
      </c>
      <c r="E10" s="13"/>
      <c r="F10" s="13">
        <v>187.75</v>
      </c>
      <c r="G10" s="13"/>
      <c r="H10" s="13">
        <v>1116.26</v>
      </c>
      <c r="I10" s="13"/>
      <c r="J10" s="13">
        <v>0</v>
      </c>
      <c r="K10" s="14"/>
    </row>
    <row r="11" spans="1:13" x14ac:dyDescent="0.25">
      <c r="A11" s="75" t="s">
        <v>233</v>
      </c>
      <c r="B11" s="13">
        <v>366.85</v>
      </c>
      <c r="C11" s="13"/>
      <c r="D11" s="13">
        <v>0</v>
      </c>
      <c r="E11" s="13"/>
      <c r="F11" s="13">
        <v>0</v>
      </c>
      <c r="G11" s="13"/>
      <c r="H11" s="13">
        <v>164.93</v>
      </c>
      <c r="I11" s="13"/>
      <c r="J11" s="13">
        <v>0</v>
      </c>
      <c r="K11" s="14"/>
    </row>
    <row r="12" spans="1:13" x14ac:dyDescent="0.25">
      <c r="A12" s="75" t="s">
        <v>235</v>
      </c>
      <c r="B12" s="13">
        <v>190.18</v>
      </c>
      <c r="C12" s="13"/>
      <c r="D12" s="13">
        <v>0</v>
      </c>
      <c r="E12" s="13"/>
      <c r="F12" s="13">
        <v>93.86</v>
      </c>
      <c r="G12" s="13"/>
      <c r="H12" s="13">
        <v>41.47</v>
      </c>
      <c r="I12" s="13"/>
      <c r="J12" s="13">
        <v>0</v>
      </c>
      <c r="K12" s="14"/>
    </row>
    <row r="13" spans="1:13" x14ac:dyDescent="0.25">
      <c r="A13" s="75" t="s">
        <v>236</v>
      </c>
      <c r="B13" s="13">
        <v>0</v>
      </c>
      <c r="C13" s="13"/>
      <c r="D13" s="13">
        <v>0</v>
      </c>
      <c r="E13" s="13"/>
      <c r="F13" s="13">
        <v>11</v>
      </c>
      <c r="G13" s="13"/>
      <c r="H13" s="13">
        <v>124.38</v>
      </c>
      <c r="I13" s="13"/>
      <c r="J13" s="13">
        <v>0</v>
      </c>
      <c r="K13" s="14"/>
    </row>
    <row r="14" spans="1:13" x14ac:dyDescent="0.25">
      <c r="A14" s="75" t="s">
        <v>237</v>
      </c>
      <c r="B14" s="13">
        <v>222.86</v>
      </c>
      <c r="C14" s="13"/>
      <c r="D14" s="13">
        <v>0</v>
      </c>
      <c r="E14" s="13"/>
      <c r="F14" s="13">
        <v>33.96</v>
      </c>
      <c r="G14" s="13"/>
      <c r="H14" s="13">
        <v>366.73</v>
      </c>
      <c r="I14" s="58"/>
      <c r="J14" s="13">
        <v>0</v>
      </c>
      <c r="K14" s="14"/>
    </row>
    <row r="15" spans="1:13" ht="30.75" thickBot="1" x14ac:dyDescent="0.3">
      <c r="A15" s="75" t="s">
        <v>35</v>
      </c>
      <c r="B15" s="13">
        <v>0</v>
      </c>
      <c r="C15" s="13"/>
      <c r="D15" s="13">
        <v>0</v>
      </c>
      <c r="E15" s="13"/>
      <c r="F15" s="13">
        <v>0</v>
      </c>
      <c r="G15" s="13"/>
      <c r="H15" s="13">
        <v>0</v>
      </c>
      <c r="I15" s="13"/>
      <c r="J15" s="13">
        <v>400</v>
      </c>
      <c r="K15" s="14"/>
      <c r="M15" s="90" t="s">
        <v>282</v>
      </c>
    </row>
    <row r="16" spans="1:13" ht="16.5" thickBot="1" x14ac:dyDescent="0.3">
      <c r="A16" s="67"/>
      <c r="B16" s="68">
        <v>2038.2</v>
      </c>
      <c r="C16" s="78"/>
      <c r="D16" s="69">
        <v>0</v>
      </c>
      <c r="E16" s="78"/>
      <c r="F16" s="70">
        <v>326.57</v>
      </c>
      <c r="G16" s="78"/>
      <c r="H16" s="71">
        <v>1841.37</v>
      </c>
      <c r="I16" s="78"/>
      <c r="J16" s="72">
        <v>400</v>
      </c>
      <c r="K16" s="79"/>
      <c r="M16" s="82">
        <f>C16+E16+G16+I16+K16</f>
        <v>0</v>
      </c>
    </row>
    <row r="18" spans="1:13" ht="15.75" thickBot="1" x14ac:dyDescent="0.3">
      <c r="A18" s="57" t="s">
        <v>290</v>
      </c>
      <c r="B18" s="94"/>
      <c r="C18" s="94"/>
      <c r="D18" s="94"/>
      <c r="E18" s="94"/>
    </row>
    <row r="19" spans="1:13" x14ac:dyDescent="0.25">
      <c r="A19" s="59" t="s">
        <v>27</v>
      </c>
      <c r="B19" s="60" t="s">
        <v>15</v>
      </c>
      <c r="C19" s="61" t="s">
        <v>22</v>
      </c>
      <c r="D19" s="62" t="s">
        <v>16</v>
      </c>
      <c r="E19" s="61" t="s">
        <v>22</v>
      </c>
      <c r="F19" s="63" t="s">
        <v>17</v>
      </c>
      <c r="G19" s="61" t="s">
        <v>22</v>
      </c>
      <c r="H19" s="64" t="s">
        <v>18</v>
      </c>
      <c r="I19" s="61" t="s">
        <v>22</v>
      </c>
      <c r="J19" s="73" t="s">
        <v>18</v>
      </c>
      <c r="K19" s="74" t="s">
        <v>22</v>
      </c>
    </row>
    <row r="20" spans="1:13" x14ac:dyDescent="0.25">
      <c r="A20" s="75"/>
      <c r="B20" s="13"/>
      <c r="C20" s="13"/>
      <c r="D20" s="13"/>
      <c r="E20" s="13"/>
      <c r="F20" s="13"/>
      <c r="G20" s="13"/>
      <c r="H20" s="13"/>
      <c r="I20" s="13"/>
      <c r="J20" s="13"/>
      <c r="K20" s="14"/>
    </row>
    <row r="21" spans="1:13" x14ac:dyDescent="0.25">
      <c r="A21" s="75" t="s">
        <v>234</v>
      </c>
      <c r="B21" s="13">
        <v>528.80999999999995</v>
      </c>
      <c r="C21" s="13"/>
      <c r="D21" s="13">
        <v>0</v>
      </c>
      <c r="E21" s="13"/>
      <c r="F21" s="13">
        <v>187.75</v>
      </c>
      <c r="G21" s="13"/>
      <c r="H21" s="13">
        <v>1116.26</v>
      </c>
      <c r="I21" s="13"/>
      <c r="J21" s="13">
        <v>0</v>
      </c>
      <c r="K21" s="14"/>
    </row>
    <row r="22" spans="1:13" x14ac:dyDescent="0.25">
      <c r="A22" s="75" t="s">
        <v>233</v>
      </c>
      <c r="B22" s="13">
        <v>366.85</v>
      </c>
      <c r="C22" s="13"/>
      <c r="D22" s="13">
        <v>0</v>
      </c>
      <c r="E22" s="13"/>
      <c r="F22" s="13">
        <v>0</v>
      </c>
      <c r="G22" s="13"/>
      <c r="H22" s="13">
        <v>164.93</v>
      </c>
      <c r="I22" s="13"/>
      <c r="J22" s="13">
        <v>0</v>
      </c>
      <c r="K22" s="14"/>
    </row>
    <row r="23" spans="1:13" x14ac:dyDescent="0.25">
      <c r="A23" s="75" t="s">
        <v>235</v>
      </c>
      <c r="B23" s="13">
        <v>190.18</v>
      </c>
      <c r="C23" s="13"/>
      <c r="D23" s="13">
        <v>0</v>
      </c>
      <c r="E23" s="13"/>
      <c r="F23" s="13">
        <v>93.86</v>
      </c>
      <c r="G23" s="13"/>
      <c r="H23" s="13">
        <v>41.47</v>
      </c>
      <c r="I23" s="13"/>
      <c r="J23" s="13">
        <v>0</v>
      </c>
      <c r="K23" s="14"/>
    </row>
    <row r="24" spans="1:13" x14ac:dyDescent="0.25">
      <c r="A24" s="75" t="s">
        <v>236</v>
      </c>
      <c r="B24" s="13">
        <v>0</v>
      </c>
      <c r="C24" s="13"/>
      <c r="D24" s="13">
        <v>0</v>
      </c>
      <c r="E24" s="13"/>
      <c r="F24" s="13">
        <v>11</v>
      </c>
      <c r="G24" s="13"/>
      <c r="H24" s="13">
        <v>124.38</v>
      </c>
      <c r="I24" s="13"/>
      <c r="J24" s="13">
        <v>0</v>
      </c>
      <c r="K24" s="14"/>
    </row>
    <row r="25" spans="1:13" x14ac:dyDescent="0.25">
      <c r="A25" s="75" t="s">
        <v>237</v>
      </c>
      <c r="B25" s="13">
        <v>222.86</v>
      </c>
      <c r="C25" s="13"/>
      <c r="D25" s="13">
        <v>0</v>
      </c>
      <c r="E25" s="13"/>
      <c r="F25" s="13">
        <v>33.96</v>
      </c>
      <c r="G25" s="13"/>
      <c r="H25" s="13">
        <v>366.73</v>
      </c>
      <c r="I25" s="13"/>
      <c r="J25" s="13">
        <v>0</v>
      </c>
      <c r="K25" s="14"/>
    </row>
    <row r="26" spans="1:13" ht="45.75" thickBot="1" x14ac:dyDescent="0.3">
      <c r="A26" s="75" t="s">
        <v>35</v>
      </c>
      <c r="B26" s="13">
        <v>0</v>
      </c>
      <c r="C26" s="13"/>
      <c r="D26" s="13">
        <v>0</v>
      </c>
      <c r="E26" s="13"/>
      <c r="F26" s="13">
        <v>0</v>
      </c>
      <c r="G26" s="13"/>
      <c r="H26" s="13">
        <v>0</v>
      </c>
      <c r="I26" s="13"/>
      <c r="J26" s="13">
        <v>400</v>
      </c>
      <c r="K26" s="14"/>
      <c r="M26" s="91" t="s">
        <v>289</v>
      </c>
    </row>
    <row r="27" spans="1:13" ht="15.75" thickBot="1" x14ac:dyDescent="0.3">
      <c r="A27" s="67"/>
      <c r="B27" s="68">
        <v>2038.2</v>
      </c>
      <c r="C27" s="80">
        <f>C16*10</f>
        <v>0</v>
      </c>
      <c r="D27" s="69">
        <v>0</v>
      </c>
      <c r="E27" s="80">
        <f>E16*10</f>
        <v>0</v>
      </c>
      <c r="F27" s="70">
        <v>326.57</v>
      </c>
      <c r="G27" s="80">
        <f>G16*10</f>
        <v>0</v>
      </c>
      <c r="H27" s="71">
        <v>1841.37</v>
      </c>
      <c r="I27" s="80">
        <f>I16*10</f>
        <v>0</v>
      </c>
      <c r="J27" s="72">
        <v>400</v>
      </c>
      <c r="K27" s="81">
        <f>K16*10</f>
        <v>0</v>
      </c>
      <c r="M27" s="92">
        <f>C27+E27+G27+I27+K27</f>
        <v>0</v>
      </c>
    </row>
    <row r="29" spans="1:13" x14ac:dyDescent="0.25">
      <c r="A29" s="84" t="s">
        <v>286</v>
      </c>
    </row>
    <row r="31" spans="1:13" x14ac:dyDescent="0.25">
      <c r="A31" s="56"/>
      <c r="B31" s="116"/>
      <c r="C31" s="116"/>
      <c r="D31" s="116"/>
      <c r="E31" s="116"/>
      <c r="F31" s="117"/>
      <c r="G31" s="117"/>
    </row>
    <row r="32" spans="1:13" x14ac:dyDescent="0.25">
      <c r="A32" s="77"/>
      <c r="B32" s="76"/>
      <c r="C32" s="76"/>
      <c r="D32" s="76" t="s">
        <v>285</v>
      </c>
      <c r="E32" s="76"/>
      <c r="F32" s="77"/>
      <c r="G32" s="77"/>
    </row>
    <row r="33" spans="1:12" x14ac:dyDescent="0.25">
      <c r="F33" s="23"/>
    </row>
    <row r="34" spans="1:12" x14ac:dyDescent="0.25">
      <c r="C34" s="13" t="s">
        <v>31</v>
      </c>
      <c r="D34" s="86"/>
      <c r="E34" s="86"/>
      <c r="F34" s="86"/>
      <c r="G34" s="87"/>
      <c r="H34" s="87"/>
      <c r="J34" t="s">
        <v>32</v>
      </c>
      <c r="L34" t="s">
        <v>33</v>
      </c>
    </row>
    <row r="35" spans="1:12" ht="15.75" x14ac:dyDescent="0.25">
      <c r="A35" t="s">
        <v>29</v>
      </c>
      <c r="C35" s="89">
        <f>M27</f>
        <v>0</v>
      </c>
      <c r="D35" s="88"/>
      <c r="E35" s="88"/>
      <c r="F35" s="88"/>
      <c r="G35" s="115"/>
      <c r="H35" s="115"/>
    </row>
    <row r="36" spans="1:12" x14ac:dyDescent="0.25">
      <c r="A36" t="s">
        <v>23</v>
      </c>
      <c r="C36" s="83">
        <f>C35*0.21</f>
        <v>0</v>
      </c>
      <c r="D36" s="88"/>
      <c r="E36" s="88"/>
      <c r="F36" s="88"/>
      <c r="G36" s="114"/>
      <c r="H36" s="114"/>
    </row>
    <row r="37" spans="1:12" x14ac:dyDescent="0.25">
      <c r="A37" t="s">
        <v>30</v>
      </c>
      <c r="C37" s="93">
        <f>SUM(C35:C36)</f>
        <v>0</v>
      </c>
      <c r="D37" s="88"/>
      <c r="E37" s="88"/>
      <c r="F37" s="88"/>
      <c r="G37" s="114"/>
      <c r="H37" s="114"/>
      <c r="J37" t="s">
        <v>287</v>
      </c>
    </row>
  </sheetData>
  <sheetProtection password="C961" sheet="1" objects="1" scenarios="1"/>
  <mergeCells count="7">
    <mergeCell ref="A1:I1"/>
    <mergeCell ref="G36:H36"/>
    <mergeCell ref="G37:H37"/>
    <mergeCell ref="G35:H35"/>
    <mergeCell ref="B31:C31"/>
    <mergeCell ref="D31:E31"/>
    <mergeCell ref="F31:G31"/>
  </mergeCells>
  <pageMargins left="0.70866141732283472" right="0.70866141732283472" top="0.78740157480314965" bottom="0.78740157480314965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Objekt</vt:lpstr>
      <vt:lpstr>1.NP</vt:lpstr>
      <vt:lpstr>2.NP </vt:lpstr>
      <vt:lpstr>3.NP</vt:lpstr>
      <vt:lpstr>4.NP</vt:lpstr>
      <vt:lpstr>PŘÍSTAVBA</vt:lpstr>
      <vt:lpstr>druhy úklidů</vt:lpstr>
      <vt:lpstr>rekapitulace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stozicky</dc:creator>
  <cp:lastModifiedBy>Martina Hofmanová</cp:lastModifiedBy>
  <cp:lastPrinted>2016-07-04T08:49:39Z</cp:lastPrinted>
  <dcterms:created xsi:type="dcterms:W3CDTF">2015-08-04T12:09:37Z</dcterms:created>
  <dcterms:modified xsi:type="dcterms:W3CDTF">2018-01-31T16:19:17Z</dcterms:modified>
</cp:coreProperties>
</file>